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<sst xmlns="http://schemas.openxmlformats.org/spreadsheetml/2006/main" count="1106" uniqueCount="361">
  <si>
    <t>Place</t>
  </si>
  <si>
    <t>Christian</t>
  </si>
  <si>
    <t>Difference</t>
  </si>
  <si>
    <t>James</t>
  </si>
  <si>
    <t>AVSC Race</t>
  </si>
  <si>
    <t>Bib</t>
  </si>
  <si>
    <t>Rupert</t>
  </si>
  <si>
    <t>WALKER</t>
  </si>
  <si>
    <t>Jeremy</t>
  </si>
  <si>
    <t>Ladies 45-59</t>
  </si>
  <si>
    <t>Gentlemen 45-59</t>
  </si>
  <si>
    <t>Peter</t>
  </si>
  <si>
    <t>Ladies 30-44</t>
  </si>
  <si>
    <t>George</t>
  </si>
  <si>
    <t>Tilly</t>
  </si>
  <si>
    <t>Sophie</t>
  </si>
  <si>
    <t>Olivia</t>
  </si>
  <si>
    <t>EDGINTON</t>
  </si>
  <si>
    <t>Paul</t>
  </si>
  <si>
    <t>Stewart</t>
  </si>
  <si>
    <t>GALBRAITH</t>
  </si>
  <si>
    <t>Frankie</t>
  </si>
  <si>
    <t>HARPER-HILL</t>
  </si>
  <si>
    <t>Jack</t>
  </si>
  <si>
    <t>ARMSTRONG</t>
  </si>
  <si>
    <t>Callum</t>
  </si>
  <si>
    <t>LAWMAN</t>
  </si>
  <si>
    <t>ARTHUR</t>
  </si>
  <si>
    <t>RAZZAQ</t>
  </si>
  <si>
    <t>Aleena</t>
  </si>
  <si>
    <t>DONKER</t>
  </si>
  <si>
    <t>Simona</t>
  </si>
  <si>
    <t>O/All Most Improved Girl</t>
  </si>
  <si>
    <t>O/All Most Improved Boy</t>
  </si>
  <si>
    <t>Amber</t>
  </si>
  <si>
    <t>Ava</t>
  </si>
  <si>
    <t>NEILL</t>
  </si>
  <si>
    <t>Louisa</t>
  </si>
  <si>
    <t>Richard</t>
  </si>
  <si>
    <t>Andrew</t>
  </si>
  <si>
    <t>FITZMAURICE</t>
  </si>
  <si>
    <t>NICHOLS</t>
  </si>
  <si>
    <t>Alistair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</si>
  <si>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</si>
  <si>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</si>
  <si>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</si>
  <si>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</si>
  <si>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</si>
  <si>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Giant Slalom - 25 Gate</t>
  </si>
  <si>
    <t>ROGAN</t>
  </si>
  <si>
    <t>Grant</t>
  </si>
  <si>
    <t>Hugh</t>
  </si>
  <si>
    <t>LUCAS</t>
  </si>
  <si>
    <t>Georgina</t>
  </si>
  <si>
    <t>FITZGERALD</t>
  </si>
  <si>
    <t>Patrick</t>
  </si>
  <si>
    <t>William</t>
  </si>
  <si>
    <t>PRESCOTT</t>
  </si>
  <si>
    <t>Kenzie</t>
  </si>
  <si>
    <t>Oliver</t>
  </si>
  <si>
    <t>Tascha</t>
  </si>
  <si>
    <t>Henry</t>
  </si>
  <si>
    <t>Amy-Rose</t>
  </si>
  <si>
    <t>Rory</t>
  </si>
  <si>
    <t>Open Race Results - By Class</t>
  </si>
  <si>
    <t>ELTON</t>
  </si>
  <si>
    <t>Stefan</t>
  </si>
  <si>
    <t>Nick</t>
  </si>
  <si>
    <t>David</t>
  </si>
  <si>
    <t>CLIFFORD</t>
  </si>
  <si>
    <t>Gordon</t>
  </si>
  <si>
    <t>Ladies 16-29</t>
  </si>
  <si>
    <t>MOORE</t>
  </si>
  <si>
    <t>HUGHES</t>
  </si>
  <si>
    <t>AVSC &amp; Open Race Results - Finish Order</t>
  </si>
  <si>
    <t>Emily</t>
  </si>
  <si>
    <t>DAVIES</t>
  </si>
  <si>
    <t>Darcy</t>
  </si>
  <si>
    <t>HANDS</t>
  </si>
  <si>
    <t>Jemima</t>
  </si>
  <si>
    <t>WARD</t>
  </si>
  <si>
    <t>Heath</t>
  </si>
  <si>
    <t>Molly</t>
  </si>
  <si>
    <t>Isobel</t>
  </si>
  <si>
    <t>HAMPSHIRE</t>
  </si>
  <si>
    <t>Hannah</t>
  </si>
  <si>
    <t>Georgie</t>
  </si>
  <si>
    <t>Harrison</t>
  </si>
  <si>
    <t>Charlie</t>
  </si>
  <si>
    <t>Louis</t>
  </si>
  <si>
    <t>DNS</t>
  </si>
  <si>
    <t>Tillie</t>
  </si>
  <si>
    <t>SPURR</t>
  </si>
  <si>
    <t>Sebastian</t>
  </si>
  <si>
    <t>Class Most Improved</t>
  </si>
  <si>
    <t>Fastest Boy</t>
  </si>
  <si>
    <t>Fastest Girl</t>
  </si>
  <si>
    <t>Irena</t>
  </si>
  <si>
    <t>Harry</t>
  </si>
  <si>
    <t>Adam</t>
  </si>
  <si>
    <t>Gents 45-59</t>
  </si>
  <si>
    <t>Gents 30-44</t>
  </si>
  <si>
    <t>Toby</t>
  </si>
  <si>
    <t>1st in Class</t>
  </si>
  <si>
    <t>Talula</t>
  </si>
  <si>
    <t>Location: Inneralpbach - Hut opposite Böglalm to Finish Hut</t>
  </si>
  <si>
    <t>HERBIG</t>
  </si>
  <si>
    <t>Sam</t>
  </si>
  <si>
    <t>BRYANS</t>
  </si>
  <si>
    <t>Kip</t>
  </si>
  <si>
    <t>Victoria's Class</t>
  </si>
  <si>
    <t>Ed</t>
  </si>
  <si>
    <t>Alex</t>
  </si>
  <si>
    <t>Leila</t>
  </si>
  <si>
    <t>CLARKE</t>
  </si>
  <si>
    <t>Betsy</t>
  </si>
  <si>
    <t>WEST</t>
  </si>
  <si>
    <t>Eva's Class</t>
  </si>
  <si>
    <t>Will</t>
  </si>
  <si>
    <t>Georgia</t>
  </si>
  <si>
    <t>SYNNOTT</t>
  </si>
  <si>
    <t>Alexandra</t>
  </si>
  <si>
    <t>Felix</t>
  </si>
  <si>
    <t>Bertie</t>
  </si>
  <si>
    <t>Conor</t>
  </si>
  <si>
    <t>FINKEL</t>
  </si>
  <si>
    <t>Brooks</t>
  </si>
  <si>
    <t>HAINES</t>
  </si>
  <si>
    <t>Enfys</t>
  </si>
  <si>
    <t>WOOLDRIDGE</t>
  </si>
  <si>
    <t>DITTMER</t>
  </si>
  <si>
    <t>Josh</t>
  </si>
  <si>
    <t>Freddy</t>
  </si>
  <si>
    <t>Jake</t>
  </si>
  <si>
    <t>EASTON-THOMAS</t>
  </si>
  <si>
    <t>Millie</t>
  </si>
  <si>
    <t>PETIT</t>
  </si>
  <si>
    <t>EEDE</t>
  </si>
  <si>
    <t>Aggie</t>
  </si>
  <si>
    <t>Jessica</t>
  </si>
  <si>
    <t>CURRIE</t>
  </si>
  <si>
    <t>DAVIDSON</t>
  </si>
  <si>
    <t>Edward</t>
  </si>
  <si>
    <t>Charlotte</t>
  </si>
  <si>
    <t>Ruby</t>
  </si>
  <si>
    <t>Leonora</t>
  </si>
  <si>
    <t>Posy</t>
  </si>
  <si>
    <t>Bruce</t>
  </si>
  <si>
    <t>Tom</t>
  </si>
  <si>
    <t>Alan</t>
  </si>
  <si>
    <t>Ski Team Telford</t>
  </si>
  <si>
    <t>WEBB</t>
  </si>
  <si>
    <t>BROOMHALL</t>
  </si>
  <si>
    <t>Finlay</t>
  </si>
  <si>
    <t>TRAVIS</t>
  </si>
  <si>
    <t>Ross</t>
  </si>
  <si>
    <t>HOLLAND</t>
  </si>
  <si>
    <t>WOODWARD</t>
  </si>
  <si>
    <t>Chloe</t>
  </si>
  <si>
    <t>Gents 16-29</t>
  </si>
  <si>
    <t>Gents 60+</t>
  </si>
  <si>
    <t>Open Race Results - By Finish Order</t>
  </si>
  <si>
    <t>2020  AVSC Half Term and Open Race - Friday 21 Feb 2020</t>
  </si>
  <si>
    <t>Start Temp: 2°C</t>
  </si>
  <si>
    <t>Visibility: Good slight cloud</t>
  </si>
  <si>
    <t>Start Time AVSC week: 10:32</t>
  </si>
  <si>
    <t>Start Time Open Race:  11:43</t>
  </si>
  <si>
    <t>Course Setter: Gerhard Margreiter</t>
  </si>
  <si>
    <t>GRIFFIN</t>
  </si>
  <si>
    <t>15  Gerhard</t>
  </si>
  <si>
    <t>BRISTOL</t>
  </si>
  <si>
    <t>HARWOOD</t>
  </si>
  <si>
    <t>9   Gerhard</t>
  </si>
  <si>
    <t>WILKINSON</t>
  </si>
  <si>
    <t>OLIVER</t>
  </si>
  <si>
    <t>15  Victoria</t>
  </si>
  <si>
    <t>JOHNSON</t>
  </si>
  <si>
    <t>Aimee</t>
  </si>
  <si>
    <t>14  Gerhard</t>
  </si>
  <si>
    <t>CLIFORD</t>
  </si>
  <si>
    <t>HARRIS</t>
  </si>
  <si>
    <t>13  Gerhard</t>
  </si>
  <si>
    <t>14  Rita</t>
  </si>
  <si>
    <t>WHATLEY</t>
  </si>
  <si>
    <t>11  Rita</t>
  </si>
  <si>
    <t>Jakob</t>
  </si>
  <si>
    <t>13  Victoria</t>
  </si>
  <si>
    <t>11  Victoria</t>
  </si>
  <si>
    <t>MARDLING</t>
  </si>
  <si>
    <t>Esther</t>
  </si>
  <si>
    <t>15  Freddee</t>
  </si>
  <si>
    <t>9   Alistair</t>
  </si>
  <si>
    <t>Gigi</t>
  </si>
  <si>
    <t>8   Marcus</t>
  </si>
  <si>
    <t>12 Marcus</t>
  </si>
  <si>
    <t>MACINTOSH</t>
  </si>
  <si>
    <t>Kitty</t>
  </si>
  <si>
    <t>11 Marcus</t>
  </si>
  <si>
    <t>10  Eva</t>
  </si>
  <si>
    <t>10  Charlotte</t>
  </si>
  <si>
    <t>Olly</t>
  </si>
  <si>
    <t>11  Eva</t>
  </si>
  <si>
    <t>12  Eva</t>
  </si>
  <si>
    <t>11  Charlotte</t>
  </si>
  <si>
    <t>16  Victoria</t>
  </si>
  <si>
    <t>Zoe</t>
  </si>
  <si>
    <t>ARNOLD</t>
  </si>
  <si>
    <t>Max</t>
  </si>
  <si>
    <t>LEE</t>
  </si>
  <si>
    <t>14  Victoria</t>
  </si>
  <si>
    <t>13  Rita</t>
  </si>
  <si>
    <t>DOYLE</t>
  </si>
  <si>
    <t>12  Marcus</t>
  </si>
  <si>
    <t>12  Bianca</t>
  </si>
  <si>
    <t>ANDREWS</t>
  </si>
  <si>
    <t>Robert</t>
  </si>
  <si>
    <t>11 Bianca</t>
  </si>
  <si>
    <t>13  Eva</t>
  </si>
  <si>
    <t>BORGOYNE</t>
  </si>
  <si>
    <t>Evan</t>
  </si>
  <si>
    <t>11  Alistair</t>
  </si>
  <si>
    <t>11  Bianca</t>
  </si>
  <si>
    <t>10  Bianca</t>
  </si>
  <si>
    <t>8    Alistair</t>
  </si>
  <si>
    <t>Rachel</t>
  </si>
  <si>
    <t>13  Bianca</t>
  </si>
  <si>
    <t>10  Marcus</t>
  </si>
  <si>
    <t>KELLY</t>
  </si>
  <si>
    <t>14  Bianca</t>
  </si>
  <si>
    <t>Amelie</t>
  </si>
  <si>
    <t>LLOYD</t>
  </si>
  <si>
    <t>BEBB</t>
  </si>
  <si>
    <t>Hugo</t>
  </si>
  <si>
    <t>9  Marcus</t>
  </si>
  <si>
    <t>MOUDIOTIS</t>
  </si>
  <si>
    <t>Frederick</t>
  </si>
  <si>
    <t>14  Charlotte</t>
  </si>
  <si>
    <t>13  Charlotte</t>
  </si>
  <si>
    <t>14  Freddee</t>
  </si>
  <si>
    <t>16  Freddee</t>
  </si>
  <si>
    <t>DNF</t>
  </si>
  <si>
    <t>19  Freddee</t>
  </si>
  <si>
    <t>9    Bianca</t>
  </si>
  <si>
    <t>18  Freddee</t>
  </si>
  <si>
    <t>11   Alistair</t>
  </si>
  <si>
    <t>Hazel</t>
  </si>
  <si>
    <t>7½  Alistair</t>
  </si>
  <si>
    <t>Eppi</t>
  </si>
  <si>
    <t>12  Charlotte</t>
  </si>
  <si>
    <t>PACKHAM</t>
  </si>
  <si>
    <t>Monty</t>
  </si>
  <si>
    <t>15  Telford</t>
  </si>
  <si>
    <t>14  Telford</t>
  </si>
  <si>
    <t>13  Telford</t>
  </si>
  <si>
    <t>12  Telford</t>
  </si>
  <si>
    <t>10  Telford</t>
  </si>
  <si>
    <t>11  Telford</t>
  </si>
  <si>
    <t>9   Telford</t>
  </si>
  <si>
    <t>8   Telford</t>
  </si>
  <si>
    <t>Gerhard' Class</t>
  </si>
  <si>
    <t>Freddee's Class</t>
  </si>
  <si>
    <t>Rita's Class</t>
  </si>
  <si>
    <t>Annike</t>
  </si>
  <si>
    <t>15  Rita</t>
  </si>
  <si>
    <t>Charlotte's Class</t>
  </si>
  <si>
    <t>Bianca's Class</t>
  </si>
  <si>
    <t>12 Bianca</t>
  </si>
  <si>
    <t>Marcus' Class</t>
  </si>
  <si>
    <t>9   Marcus</t>
  </si>
  <si>
    <t>Alistair's Class</t>
  </si>
  <si>
    <t xml:space="preserve">Age / Class </t>
  </si>
  <si>
    <t>Age / Class</t>
  </si>
  <si>
    <t>Simon</t>
  </si>
  <si>
    <t>Gareth</t>
  </si>
  <si>
    <t>Ian</t>
  </si>
  <si>
    <t>Derek</t>
  </si>
  <si>
    <t>Candice</t>
  </si>
  <si>
    <t>Sabine</t>
  </si>
  <si>
    <t>Gents SnowBoard</t>
  </si>
  <si>
    <t>Juby</t>
  </si>
  <si>
    <t>Phoebe</t>
  </si>
  <si>
    <t>Fleur</t>
  </si>
  <si>
    <t>Zahra</t>
  </si>
  <si>
    <t>Gents 70+</t>
  </si>
  <si>
    <t>Ladies U16</t>
  </si>
  <si>
    <t>The Half Term 2020 Awards</t>
  </si>
  <si>
    <t>First in Class</t>
  </si>
  <si>
    <t>Stefan Elton</t>
  </si>
  <si>
    <t>Best use of a catsuit</t>
  </si>
  <si>
    <t>Nick Bryans</t>
  </si>
  <si>
    <t>Best Fall &amp; Recovery</t>
  </si>
  <si>
    <t>Bruce Haines</t>
  </si>
  <si>
    <t>Man who likes short cuts</t>
  </si>
  <si>
    <t>Hannah Wilkinson</t>
  </si>
  <si>
    <t>Biggest smile</t>
  </si>
  <si>
    <t>Candice Harwood</t>
  </si>
  <si>
    <t>Ladies Under 16</t>
  </si>
  <si>
    <t>Gents Under 16</t>
  </si>
  <si>
    <t>Most turns on a GS course</t>
  </si>
  <si>
    <t>Gents</t>
  </si>
  <si>
    <t>Ladies</t>
  </si>
  <si>
    <t>Gents U16</t>
  </si>
  <si>
    <t>1st in Class &amp; Most Improved</t>
  </si>
  <si>
    <t>COUZENS</t>
  </si>
  <si>
    <t>Dan</t>
  </si>
  <si>
    <t>JONES</t>
  </si>
  <si>
    <t>Ben</t>
  </si>
  <si>
    <t>Juliette</t>
  </si>
  <si>
    <t>Roger</t>
  </si>
  <si>
    <t>HAIG</t>
  </si>
  <si>
    <t>BOLTON</t>
  </si>
  <si>
    <t>Mark</t>
  </si>
  <si>
    <t>CHAMBERLAIN</t>
  </si>
  <si>
    <t>Fiona</t>
  </si>
  <si>
    <t>HART</t>
  </si>
  <si>
    <t>Bryan</t>
  </si>
  <si>
    <t>ANSTEY</t>
  </si>
  <si>
    <t>Pippa</t>
  </si>
  <si>
    <t>Susan</t>
  </si>
  <si>
    <t>Chris</t>
  </si>
  <si>
    <t>Helen</t>
  </si>
  <si>
    <t>WATERHOUSE</t>
  </si>
  <si>
    <t>Visibility: Good</t>
  </si>
  <si>
    <t>Fastest Lady</t>
  </si>
  <si>
    <t>1st in Category</t>
  </si>
  <si>
    <t>Pussy Galore</t>
  </si>
  <si>
    <t>Fastest Gent</t>
  </si>
  <si>
    <t>2022  Club Weekend Open GS  - Friday 11 March 2022</t>
  </si>
  <si>
    <t>Start Temp: 3°C</t>
  </si>
  <si>
    <t>Start Time: 10:40</t>
  </si>
  <si>
    <t>Ladies 60+</t>
  </si>
  <si>
    <t>Lou Lou</t>
  </si>
  <si>
    <t>Janie</t>
  </si>
  <si>
    <t>TROUPE</t>
  </si>
  <si>
    <t>MAKIN</t>
  </si>
  <si>
    <t>Ladies U 60</t>
  </si>
  <si>
    <t>Christopher</t>
  </si>
  <si>
    <t>GOURLEY</t>
  </si>
  <si>
    <t>Daisy</t>
  </si>
  <si>
    <t>Celia</t>
  </si>
  <si>
    <t>HILDITCH</t>
  </si>
  <si>
    <t>Jago</t>
  </si>
  <si>
    <t>ALEXANDER</t>
  </si>
  <si>
    <t>Vorlauf</t>
  </si>
  <si>
    <t>MURPHY</t>
  </si>
  <si>
    <t>Thomas</t>
  </si>
  <si>
    <t>Gents U60</t>
  </si>
  <si>
    <t>Best Fall</t>
  </si>
  <si>
    <t>Vasco da Gama Award</t>
  </si>
  <si>
    <t>Rookie of the year</t>
  </si>
  <si>
    <t>Awards</t>
  </si>
  <si>
    <t>First in Category</t>
  </si>
  <si>
    <t>Pippa Hart</t>
  </si>
  <si>
    <t>Vasco da Gama</t>
  </si>
  <si>
    <t>Mark Waterhouse</t>
  </si>
  <si>
    <t>Rookie of the Year</t>
  </si>
  <si>
    <t>Chris Makin</t>
  </si>
  <si>
    <t>Roger Chamberlain</t>
  </si>
  <si>
    <t>Runner-up in Category</t>
  </si>
  <si>
    <t>Category Runner-up</t>
  </si>
  <si>
    <t>Giant Slalom: 26 Gate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</si>
</sst>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hh:mm:ss;@"/>
    <numFmt numFmtId="178" formatCode="[$-F400]h:mm:ss\ am/pm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2" fontId="5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7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2" fontId="54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1"/>
  <sheetViews>
    <sheetView zoomScalePageLayoutView="0" workbookViewId="0" topLeftCell="A113">
      <selection activeCell="B131" sqref="B131:B235"/>
    </sheetView>
  </sheetViews>
  <sheetFormatPr defaultColWidth="11.421875" defaultRowHeight="12.75"/>
  <cols>
    <col min="1" max="1" width="4.00390625" style="0" customWidth="1"/>
    <col min="2" max="2" width="3.7109375" style="0" customWidth="1"/>
    <col min="3" max="3" width="13.8515625" style="0" customWidth="1"/>
    <col min="4" max="6" width="8.28125" style="0" customWidth="1"/>
    <col min="7" max="7" width="11.8515625" style="0" customWidth="1"/>
    <col min="8" max="8" width="11.140625" style="0" customWidth="1"/>
    <col min="9" max="9" width="5.140625" style="0" customWidth="1"/>
    <col min="10" max="10" width="12.7109375" style="0" customWidth="1"/>
    <col min="11" max="11" width="6.421875" style="7" customWidth="1"/>
    <col min="12" max="12" width="7.421875" style="0" customWidth="1"/>
    <col min="13" max="13" width="5.421875" style="0" bestFit="1" customWidth="1"/>
    <col min="14" max="16384" width="8.8515625" style="0" customWidth="1"/>
  </cols>
  <sheetData>
    <row r="1" spans="1:4" ht="13.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11" ht="12.75">
      <c r="A5" s="1" t="s">
        <v>165</v>
      </c>
      <c r="B5" s="4"/>
      <c r="C5" s="4"/>
      <c r="K5"/>
    </row>
    <row r="6" spans="1:11" ht="12.75">
      <c r="A6" s="1" t="s">
        <v>166</v>
      </c>
      <c r="B6" s="4"/>
      <c r="C6" s="4"/>
      <c r="K6"/>
    </row>
    <row r="7" spans="1:11" ht="12.75">
      <c r="A7" s="1" t="s">
        <v>167</v>
      </c>
      <c r="K7"/>
    </row>
    <row r="8" spans="1:11" ht="12.75">
      <c r="A8" s="1"/>
      <c r="K8"/>
    </row>
    <row r="9" spans="1:11" ht="12.75">
      <c r="A9" s="1" t="s">
        <v>0</v>
      </c>
      <c r="B9" s="1" t="s">
        <v>5</v>
      </c>
      <c r="C9" s="1" t="s">
        <v>43</v>
      </c>
      <c r="D9" s="1" t="s">
        <v>1</v>
      </c>
      <c r="E9" s="1" t="s">
        <v>44</v>
      </c>
      <c r="F9" s="1" t="s">
        <v>2</v>
      </c>
      <c r="G9" s="1" t="s">
        <v>271</v>
      </c>
      <c r="K9"/>
    </row>
    <row r="10" spans="1:11" ht="12.75">
      <c r="A10" s="1" t="s">
        <v>259</v>
      </c>
      <c r="B10" s="4"/>
      <c r="K10"/>
    </row>
    <row r="11" spans="1:11" ht="12.75">
      <c r="A11" s="1">
        <v>1</v>
      </c>
      <c r="B11" s="8">
        <v>84</v>
      </c>
      <c r="C11" s="43" t="s">
        <v>168</v>
      </c>
      <c r="D11" s="17" t="s">
        <v>99</v>
      </c>
      <c r="E11" s="9">
        <v>46.79</v>
      </c>
      <c r="F11" s="9">
        <v>0</v>
      </c>
      <c r="G11" s="17" t="s">
        <v>169</v>
      </c>
      <c r="H11" s="4" t="s">
        <v>95</v>
      </c>
      <c r="K11"/>
    </row>
    <row r="12" spans="1:11" ht="12.75">
      <c r="A12" s="1">
        <v>2</v>
      </c>
      <c r="B12" s="8">
        <v>79</v>
      </c>
      <c r="C12" s="43" t="s">
        <v>7</v>
      </c>
      <c r="D12" s="17" t="s">
        <v>21</v>
      </c>
      <c r="E12" s="9">
        <v>47.31</v>
      </c>
      <c r="F12" s="9">
        <f>E12-46.79</f>
        <v>0.5200000000000031</v>
      </c>
      <c r="G12" s="17" t="s">
        <v>169</v>
      </c>
      <c r="K12"/>
    </row>
    <row r="13" spans="1:11" ht="12.75">
      <c r="A13" s="1">
        <v>3</v>
      </c>
      <c r="B13" s="8">
        <v>81</v>
      </c>
      <c r="C13" s="43" t="s">
        <v>49</v>
      </c>
      <c r="D13" s="17" t="s">
        <v>50</v>
      </c>
      <c r="E13" s="9">
        <v>50.86</v>
      </c>
      <c r="F13" s="9">
        <f aca="true" t="shared" si="0" ref="F13:F18">E13-46.79</f>
        <v>4.07</v>
      </c>
      <c r="G13" s="17" t="s">
        <v>169</v>
      </c>
      <c r="K13"/>
    </row>
    <row r="14" spans="1:11" ht="12.75">
      <c r="A14" s="1">
        <v>4</v>
      </c>
      <c r="B14" s="8">
        <v>82</v>
      </c>
      <c r="C14" s="43" t="s">
        <v>171</v>
      </c>
      <c r="D14" s="17" t="s">
        <v>87</v>
      </c>
      <c r="E14" s="9">
        <v>51.1</v>
      </c>
      <c r="F14" s="9">
        <f t="shared" si="0"/>
        <v>4.310000000000002</v>
      </c>
      <c r="G14" s="17" t="s">
        <v>172</v>
      </c>
      <c r="K14"/>
    </row>
    <row r="15" spans="1:11" ht="12.75">
      <c r="A15" s="1">
        <v>5</v>
      </c>
      <c r="B15" s="8">
        <v>80</v>
      </c>
      <c r="C15" s="43" t="s">
        <v>173</v>
      </c>
      <c r="D15" s="17" t="s">
        <v>55</v>
      </c>
      <c r="E15" s="9">
        <v>53.09</v>
      </c>
      <c r="F15" s="9">
        <f t="shared" si="0"/>
        <v>6.300000000000004</v>
      </c>
      <c r="G15" s="17" t="s">
        <v>172</v>
      </c>
      <c r="K15"/>
    </row>
    <row r="16" spans="1:11" ht="12.75">
      <c r="A16" s="1">
        <v>6</v>
      </c>
      <c r="B16" s="8">
        <v>83</v>
      </c>
      <c r="C16" s="43" t="s">
        <v>171</v>
      </c>
      <c r="D16" s="17" t="s">
        <v>59</v>
      </c>
      <c r="E16" s="9">
        <v>53.84</v>
      </c>
      <c r="F16" s="9">
        <f t="shared" si="0"/>
        <v>7.050000000000004</v>
      </c>
      <c r="G16" s="17" t="s">
        <v>181</v>
      </c>
      <c r="H16" s="4" t="s">
        <v>94</v>
      </c>
      <c r="K16"/>
    </row>
    <row r="17" spans="1:11" ht="12.75">
      <c r="A17" s="1">
        <v>7</v>
      </c>
      <c r="B17" s="8">
        <v>78</v>
      </c>
      <c r="C17" s="43" t="s">
        <v>7</v>
      </c>
      <c r="D17" s="17" t="s">
        <v>86</v>
      </c>
      <c r="E17" s="9">
        <v>54.53</v>
      </c>
      <c r="F17" s="9">
        <f t="shared" si="0"/>
        <v>7.740000000000002</v>
      </c>
      <c r="G17" s="17" t="s">
        <v>178</v>
      </c>
      <c r="K17"/>
    </row>
    <row r="18" spans="1:11" ht="12.75">
      <c r="A18" s="1">
        <v>8</v>
      </c>
      <c r="B18" s="8">
        <v>86</v>
      </c>
      <c r="C18" s="43" t="s">
        <v>27</v>
      </c>
      <c r="D18" s="17" t="s">
        <v>23</v>
      </c>
      <c r="E18" s="9">
        <v>55.02</v>
      </c>
      <c r="F18" s="9">
        <f t="shared" si="0"/>
        <v>8.230000000000004</v>
      </c>
      <c r="G18" s="17" t="s">
        <v>169</v>
      </c>
      <c r="K18"/>
    </row>
    <row r="19" spans="1:11" ht="12.75">
      <c r="A19" s="1"/>
      <c r="B19" s="8">
        <v>85</v>
      </c>
      <c r="C19" s="43" t="s">
        <v>108</v>
      </c>
      <c r="D19" s="17" t="s">
        <v>109</v>
      </c>
      <c r="E19" s="8" t="s">
        <v>90</v>
      </c>
      <c r="F19" s="4"/>
      <c r="G19" s="17" t="s">
        <v>178</v>
      </c>
      <c r="K19"/>
    </row>
    <row r="20" spans="1:11" ht="12.75">
      <c r="A20" s="1" t="s">
        <v>260</v>
      </c>
      <c r="B20" s="41"/>
      <c r="C20" s="43"/>
      <c r="D20" s="17"/>
      <c r="E20" s="9"/>
      <c r="F20" s="4"/>
      <c r="G20" s="17"/>
      <c r="K20"/>
    </row>
    <row r="21" spans="1:11" ht="12.75">
      <c r="A21" s="1">
        <v>1</v>
      </c>
      <c r="B21" s="8">
        <v>75</v>
      </c>
      <c r="C21" s="43" t="s">
        <v>176</v>
      </c>
      <c r="D21" s="17" t="s">
        <v>177</v>
      </c>
      <c r="E21" s="9">
        <v>53.86</v>
      </c>
      <c r="F21" s="9">
        <v>0</v>
      </c>
      <c r="G21" s="17" t="s">
        <v>190</v>
      </c>
      <c r="K21"/>
    </row>
    <row r="22" spans="1:11" ht="12.75">
      <c r="A22" s="1">
        <v>2</v>
      </c>
      <c r="B22" s="8">
        <v>73</v>
      </c>
      <c r="C22" s="43" t="s">
        <v>52</v>
      </c>
      <c r="D22" s="17" t="s">
        <v>123</v>
      </c>
      <c r="E22" s="9">
        <v>59.72</v>
      </c>
      <c r="F22" s="9">
        <f>E22-53.86</f>
        <v>5.859999999999999</v>
      </c>
      <c r="G22" s="17" t="s">
        <v>190</v>
      </c>
      <c r="K22"/>
    </row>
    <row r="23" spans="1:11" ht="12.75">
      <c r="A23" s="1">
        <v>3</v>
      </c>
      <c r="B23" s="8">
        <v>71</v>
      </c>
      <c r="C23" s="43" t="s">
        <v>36</v>
      </c>
      <c r="D23" s="17" t="s">
        <v>37</v>
      </c>
      <c r="E23" s="9">
        <v>60.07</v>
      </c>
      <c r="F23" s="9">
        <f>E23-53.86</f>
        <v>6.210000000000001</v>
      </c>
      <c r="G23" s="17" t="s">
        <v>190</v>
      </c>
      <c r="K23"/>
    </row>
    <row r="24" spans="1:11" ht="12.75">
      <c r="A24" s="1">
        <v>4</v>
      </c>
      <c r="B24" s="8">
        <v>77</v>
      </c>
      <c r="C24" s="43" t="s">
        <v>206</v>
      </c>
      <c r="D24" s="17" t="s">
        <v>207</v>
      </c>
      <c r="E24" s="9">
        <v>60.1</v>
      </c>
      <c r="F24" s="9">
        <f>E24-53.86</f>
        <v>6.240000000000002</v>
      </c>
      <c r="G24" s="17" t="s">
        <v>190</v>
      </c>
      <c r="H24" s="4" t="s">
        <v>94</v>
      </c>
      <c r="K24"/>
    </row>
    <row r="25" spans="1:11" ht="12.75">
      <c r="A25" s="1">
        <v>5</v>
      </c>
      <c r="B25" s="8">
        <v>76</v>
      </c>
      <c r="C25" s="43" t="s">
        <v>30</v>
      </c>
      <c r="D25" s="17" t="s">
        <v>31</v>
      </c>
      <c r="E25" s="9">
        <v>62.92</v>
      </c>
      <c r="F25" s="9">
        <f>E25-53.86</f>
        <v>9.060000000000002</v>
      </c>
      <c r="G25" s="17" t="s">
        <v>190</v>
      </c>
      <c r="K25"/>
    </row>
    <row r="26" spans="1:11" ht="12.75">
      <c r="A26" s="1">
        <v>6</v>
      </c>
      <c r="B26" s="8">
        <v>72</v>
      </c>
      <c r="C26" s="43" t="s">
        <v>72</v>
      </c>
      <c r="D26" s="17" t="s">
        <v>14</v>
      </c>
      <c r="E26" s="9">
        <v>100.86</v>
      </c>
      <c r="F26" s="9">
        <f>E26-53.86</f>
        <v>47</v>
      </c>
      <c r="G26" s="17" t="s">
        <v>243</v>
      </c>
      <c r="K26"/>
    </row>
    <row r="27" spans="1:11" ht="12.75">
      <c r="A27" s="1"/>
      <c r="B27" s="8">
        <v>70</v>
      </c>
      <c r="C27" s="43" t="s">
        <v>28</v>
      </c>
      <c r="D27" s="17" t="s">
        <v>29</v>
      </c>
      <c r="E27" s="9" t="s">
        <v>240</v>
      </c>
      <c r="F27" s="4"/>
      <c r="G27" s="17" t="s">
        <v>241</v>
      </c>
      <c r="K27"/>
    </row>
    <row r="28" spans="1:11" ht="12.75">
      <c r="A28" s="1"/>
      <c r="B28" s="8">
        <v>74</v>
      </c>
      <c r="C28" s="43" t="s">
        <v>26</v>
      </c>
      <c r="D28" s="17" t="s">
        <v>112</v>
      </c>
      <c r="E28" s="9" t="s">
        <v>90</v>
      </c>
      <c r="F28" s="4"/>
      <c r="G28" s="17" t="s">
        <v>239</v>
      </c>
      <c r="K28"/>
    </row>
    <row r="29" spans="1:11" ht="12.75">
      <c r="A29" s="1"/>
      <c r="B29" s="8">
        <v>69</v>
      </c>
      <c r="C29" s="43" t="s">
        <v>129</v>
      </c>
      <c r="D29" s="17" t="s">
        <v>98</v>
      </c>
      <c r="E29" s="9" t="s">
        <v>90</v>
      </c>
      <c r="F29" s="4"/>
      <c r="G29" s="17" t="s">
        <v>238</v>
      </c>
      <c r="K29"/>
    </row>
    <row r="30" spans="1:11" ht="12.75">
      <c r="A30" s="1" t="s">
        <v>110</v>
      </c>
      <c r="B30" s="41"/>
      <c r="C30" s="43"/>
      <c r="D30" s="17"/>
      <c r="E30" s="9"/>
      <c r="F30" s="4"/>
      <c r="G30" s="17"/>
      <c r="K30"/>
    </row>
    <row r="31" spans="1:11" ht="12.75">
      <c r="A31" s="29">
        <v>1</v>
      </c>
      <c r="B31" s="8">
        <v>62</v>
      </c>
      <c r="C31" s="43" t="s">
        <v>22</v>
      </c>
      <c r="D31" s="17" t="s">
        <v>23</v>
      </c>
      <c r="E31" s="9">
        <v>49.63</v>
      </c>
      <c r="F31" s="9">
        <v>0</v>
      </c>
      <c r="G31" s="17" t="s">
        <v>175</v>
      </c>
      <c r="K31"/>
    </row>
    <row r="32" spans="1:11" ht="12.75">
      <c r="A32" s="29">
        <v>2</v>
      </c>
      <c r="B32" s="8">
        <v>66</v>
      </c>
      <c r="C32" s="43" t="s">
        <v>179</v>
      </c>
      <c r="D32" s="17" t="s">
        <v>59</v>
      </c>
      <c r="E32" s="9">
        <v>55.03</v>
      </c>
      <c r="F32" s="9">
        <f>E32-49.63</f>
        <v>5.399999999999999</v>
      </c>
      <c r="G32" s="17" t="s">
        <v>186</v>
      </c>
      <c r="K32"/>
    </row>
    <row r="33" spans="1:11" ht="12.75">
      <c r="A33" s="29">
        <v>3</v>
      </c>
      <c r="B33" s="8">
        <v>64</v>
      </c>
      <c r="C33" s="43" t="s">
        <v>20</v>
      </c>
      <c r="D33" s="17" t="s">
        <v>16</v>
      </c>
      <c r="E33" s="9">
        <v>56.75</v>
      </c>
      <c r="F33" s="9">
        <f aca="true" t="shared" si="1" ref="F33:F40">E33-49.63</f>
        <v>7.119999999999997</v>
      </c>
      <c r="G33" s="17" t="s">
        <v>186</v>
      </c>
      <c r="H33" s="4" t="s">
        <v>32</v>
      </c>
      <c r="K33"/>
    </row>
    <row r="34" spans="1:11" ht="12.75">
      <c r="A34" s="29">
        <v>4</v>
      </c>
      <c r="B34" s="8">
        <v>60</v>
      </c>
      <c r="C34" s="43" t="s">
        <v>52</v>
      </c>
      <c r="D34" s="17" t="s">
        <v>111</v>
      </c>
      <c r="E34" s="9">
        <v>60.5</v>
      </c>
      <c r="F34" s="9">
        <f t="shared" si="1"/>
        <v>10.869999999999997</v>
      </c>
      <c r="G34" s="17" t="s">
        <v>204</v>
      </c>
      <c r="K34"/>
    </row>
    <row r="35" spans="1:11" ht="12.75">
      <c r="A35" s="29">
        <v>5</v>
      </c>
      <c r="B35" s="8">
        <v>59</v>
      </c>
      <c r="C35" s="43" t="s">
        <v>57</v>
      </c>
      <c r="D35" s="17" t="s">
        <v>13</v>
      </c>
      <c r="E35" s="9">
        <v>60.95</v>
      </c>
      <c r="F35" s="9">
        <f t="shared" si="1"/>
        <v>11.32</v>
      </c>
      <c r="G35" s="17" t="s">
        <v>175</v>
      </c>
      <c r="K35"/>
    </row>
    <row r="36" spans="1:11" ht="12.75">
      <c r="A36" s="29">
        <v>6</v>
      </c>
      <c r="B36" s="8">
        <v>63</v>
      </c>
      <c r="C36" s="43" t="s">
        <v>84</v>
      </c>
      <c r="D36" s="17" t="s">
        <v>85</v>
      </c>
      <c r="E36" s="9">
        <v>61.81</v>
      </c>
      <c r="F36" s="9">
        <f t="shared" si="1"/>
        <v>12.18</v>
      </c>
      <c r="G36" s="17" t="s">
        <v>175</v>
      </c>
      <c r="K36"/>
    </row>
    <row r="37" spans="1:11" ht="12.75">
      <c r="A37" s="29">
        <v>7</v>
      </c>
      <c r="B37" s="8">
        <v>65</v>
      </c>
      <c r="C37" s="43" t="s">
        <v>54</v>
      </c>
      <c r="D37" s="17" t="s">
        <v>55</v>
      </c>
      <c r="E37" s="9">
        <v>62.57</v>
      </c>
      <c r="F37" s="9">
        <f t="shared" si="1"/>
        <v>12.939999999999998</v>
      </c>
      <c r="G37" s="17" t="s">
        <v>209</v>
      </c>
      <c r="K37"/>
    </row>
    <row r="38" spans="1:11" ht="12.75">
      <c r="A38" s="29">
        <v>8</v>
      </c>
      <c r="B38" s="8">
        <v>67</v>
      </c>
      <c r="C38" s="43" t="s">
        <v>69</v>
      </c>
      <c r="D38" s="17" t="s">
        <v>75</v>
      </c>
      <c r="E38" s="9">
        <v>64.21</v>
      </c>
      <c r="F38" s="9">
        <f t="shared" si="1"/>
        <v>14.579999999999991</v>
      </c>
      <c r="G38" s="17" t="s">
        <v>187</v>
      </c>
      <c r="K38"/>
    </row>
    <row r="39" spans="1:11" ht="12.75">
      <c r="A39" s="29">
        <v>9</v>
      </c>
      <c r="B39" s="8">
        <v>61</v>
      </c>
      <c r="C39" s="43" t="s">
        <v>73</v>
      </c>
      <c r="D39" s="17" t="s">
        <v>59</v>
      </c>
      <c r="E39" s="9">
        <v>67.97</v>
      </c>
      <c r="F39" s="9">
        <f t="shared" si="1"/>
        <v>18.339999999999996</v>
      </c>
      <c r="G39" s="17" t="s">
        <v>204</v>
      </c>
      <c r="K39"/>
    </row>
    <row r="40" spans="1:11" ht="12.75">
      <c r="A40" s="29">
        <v>10</v>
      </c>
      <c r="B40" s="8">
        <v>68</v>
      </c>
      <c r="C40" s="43" t="s">
        <v>24</v>
      </c>
      <c r="D40" s="17" t="s">
        <v>25</v>
      </c>
      <c r="E40" s="9">
        <v>81.24</v>
      </c>
      <c r="F40" s="9">
        <f t="shared" si="1"/>
        <v>31.609999999999992</v>
      </c>
      <c r="G40" s="17" t="s">
        <v>175</v>
      </c>
      <c r="K40"/>
    </row>
    <row r="41" spans="1:11" ht="12.75">
      <c r="A41" s="1" t="s">
        <v>261</v>
      </c>
      <c r="B41" s="41"/>
      <c r="C41" s="43"/>
      <c r="D41" s="17"/>
      <c r="E41" s="9"/>
      <c r="F41" s="4"/>
      <c r="G41" s="17"/>
      <c r="K41"/>
    </row>
    <row r="42" spans="1:11" ht="12.75">
      <c r="A42" s="29">
        <v>1</v>
      </c>
      <c r="B42" s="8">
        <v>55</v>
      </c>
      <c r="C42" s="43" t="s">
        <v>22</v>
      </c>
      <c r="D42" s="17" t="s">
        <v>35</v>
      </c>
      <c r="E42" s="9">
        <v>54.95</v>
      </c>
      <c r="F42" s="9">
        <v>0</v>
      </c>
      <c r="G42" s="17" t="s">
        <v>182</v>
      </c>
      <c r="H42" s="4" t="s">
        <v>94</v>
      </c>
      <c r="K42"/>
    </row>
    <row r="43" spans="1:11" ht="12.75">
      <c r="A43" s="29">
        <v>2</v>
      </c>
      <c r="B43" s="8">
        <v>58</v>
      </c>
      <c r="C43" s="43" t="s">
        <v>17</v>
      </c>
      <c r="D43" s="17" t="s">
        <v>62</v>
      </c>
      <c r="E43" s="9">
        <v>55.86</v>
      </c>
      <c r="F43" s="9">
        <f>E43-54.95</f>
        <v>0.9099999999999966</v>
      </c>
      <c r="G43" s="17" t="s">
        <v>184</v>
      </c>
      <c r="K43"/>
    </row>
    <row r="44" spans="1:11" ht="12.75">
      <c r="A44" s="29">
        <v>3</v>
      </c>
      <c r="B44" s="8">
        <v>52</v>
      </c>
      <c r="C44" s="43" t="s">
        <v>7</v>
      </c>
      <c r="D44" s="17" t="s">
        <v>115</v>
      </c>
      <c r="E44" s="9">
        <v>57.24</v>
      </c>
      <c r="F44" s="9">
        <f aca="true" t="shared" si="2" ref="F44:F49">E44-54.95</f>
        <v>2.289999999999999</v>
      </c>
      <c r="G44" s="17" t="s">
        <v>184</v>
      </c>
      <c r="K44"/>
    </row>
    <row r="45" spans="1:11" ht="12.75">
      <c r="A45" s="29">
        <v>4</v>
      </c>
      <c r="B45" s="8">
        <v>51</v>
      </c>
      <c r="C45" s="43" t="s">
        <v>7</v>
      </c>
      <c r="D45" s="17" t="s">
        <v>91</v>
      </c>
      <c r="E45" s="9">
        <v>60.19</v>
      </c>
      <c r="F45" s="9">
        <f t="shared" si="2"/>
        <v>5.239999999999995</v>
      </c>
      <c r="G45" s="17" t="s">
        <v>184</v>
      </c>
      <c r="K45"/>
    </row>
    <row r="46" spans="1:11" ht="12.75">
      <c r="A46" s="29">
        <v>5</v>
      </c>
      <c r="B46" s="8">
        <v>53</v>
      </c>
      <c r="C46" s="43" t="s">
        <v>28</v>
      </c>
      <c r="D46" s="17" t="s">
        <v>34</v>
      </c>
      <c r="E46" s="9">
        <v>61.2</v>
      </c>
      <c r="F46" s="9">
        <f t="shared" si="2"/>
        <v>6.25</v>
      </c>
      <c r="G46" s="17" t="s">
        <v>182</v>
      </c>
      <c r="K46"/>
    </row>
    <row r="47" spans="1:11" ht="12.75">
      <c r="A47" s="29">
        <v>6</v>
      </c>
      <c r="B47" s="8">
        <v>54</v>
      </c>
      <c r="C47" s="43" t="s">
        <v>26</v>
      </c>
      <c r="D47" s="17" t="s">
        <v>60</v>
      </c>
      <c r="E47" s="9">
        <v>62.84</v>
      </c>
      <c r="F47" s="9">
        <f t="shared" si="2"/>
        <v>7.890000000000001</v>
      </c>
      <c r="G47" s="17" t="s">
        <v>210</v>
      </c>
      <c r="K47"/>
    </row>
    <row r="48" spans="1:11" ht="12.75">
      <c r="A48" s="29">
        <v>7</v>
      </c>
      <c r="B48" s="8">
        <v>50</v>
      </c>
      <c r="C48" s="43" t="s">
        <v>116</v>
      </c>
      <c r="D48" s="17" t="s">
        <v>229</v>
      </c>
      <c r="E48" s="9">
        <v>65.59</v>
      </c>
      <c r="F48" s="9">
        <f t="shared" si="2"/>
        <v>10.64</v>
      </c>
      <c r="G48" s="17" t="s">
        <v>210</v>
      </c>
      <c r="K48"/>
    </row>
    <row r="49" spans="1:11" ht="12.75">
      <c r="A49" s="29">
        <v>8</v>
      </c>
      <c r="B49" s="8">
        <v>57</v>
      </c>
      <c r="C49" s="43" t="s">
        <v>125</v>
      </c>
      <c r="D49" s="17" t="s">
        <v>262</v>
      </c>
      <c r="E49" s="9">
        <v>66.52</v>
      </c>
      <c r="F49" s="9">
        <f t="shared" si="2"/>
        <v>11.569999999999993</v>
      </c>
      <c r="G49" s="17" t="s">
        <v>263</v>
      </c>
      <c r="K49"/>
    </row>
    <row r="50" spans="1:11" ht="12.75">
      <c r="A50" s="1"/>
      <c r="B50" s="8">
        <v>56</v>
      </c>
      <c r="C50" s="43" t="s">
        <v>125</v>
      </c>
      <c r="D50" s="17" t="s">
        <v>126</v>
      </c>
      <c r="E50" s="4" t="s">
        <v>90</v>
      </c>
      <c r="K50"/>
    </row>
    <row r="51" spans="1:11" ht="12.75">
      <c r="A51" s="1" t="s">
        <v>117</v>
      </c>
      <c r="B51" s="41"/>
      <c r="C51" s="43"/>
      <c r="D51" s="17"/>
      <c r="E51" s="4"/>
      <c r="K51"/>
    </row>
    <row r="52" spans="1:11" ht="12.75">
      <c r="A52" s="29">
        <v>1</v>
      </c>
      <c r="B52" s="8">
        <v>46</v>
      </c>
      <c r="C52" s="43" t="s">
        <v>76</v>
      </c>
      <c r="D52" s="17" t="s">
        <v>77</v>
      </c>
      <c r="E52" s="9">
        <v>51.91</v>
      </c>
      <c r="F52" s="9">
        <v>0</v>
      </c>
      <c r="G52" s="17" t="s">
        <v>198</v>
      </c>
      <c r="H52" s="4" t="s">
        <v>96</v>
      </c>
      <c r="K52"/>
    </row>
    <row r="53" spans="1:11" ht="12.75">
      <c r="A53" s="29">
        <v>2</v>
      </c>
      <c r="B53" s="8">
        <v>47</v>
      </c>
      <c r="C53" s="43" t="s">
        <v>27</v>
      </c>
      <c r="D53" s="17" t="s">
        <v>200</v>
      </c>
      <c r="E53" s="9">
        <v>54.85</v>
      </c>
      <c r="F53" s="9">
        <f>E53-51.91</f>
        <v>2.940000000000005</v>
      </c>
      <c r="G53" s="17" t="s">
        <v>201</v>
      </c>
      <c r="K53"/>
    </row>
    <row r="54" spans="1:11" ht="12.75">
      <c r="A54" s="29">
        <v>3</v>
      </c>
      <c r="B54" s="8">
        <v>49</v>
      </c>
      <c r="C54" s="43" t="s">
        <v>24</v>
      </c>
      <c r="D54" s="17" t="s">
        <v>58</v>
      </c>
      <c r="E54" s="9">
        <v>56.9</v>
      </c>
      <c r="F54" s="9">
        <f aca="true" t="shared" si="3" ref="F54:F59">E54-51.91</f>
        <v>4.990000000000002</v>
      </c>
      <c r="G54" s="17" t="s">
        <v>202</v>
      </c>
      <c r="K54"/>
    </row>
    <row r="55" spans="1:11" ht="12.75">
      <c r="A55" s="29">
        <v>4</v>
      </c>
      <c r="B55" s="8">
        <v>42</v>
      </c>
      <c r="C55" s="43" t="s">
        <v>41</v>
      </c>
      <c r="D55" s="17" t="s">
        <v>56</v>
      </c>
      <c r="E55" s="9">
        <v>59.18</v>
      </c>
      <c r="F55" s="9">
        <f t="shared" si="3"/>
        <v>7.270000000000003</v>
      </c>
      <c r="G55" s="17" t="s">
        <v>202</v>
      </c>
      <c r="H55" s="4" t="s">
        <v>33</v>
      </c>
      <c r="K55"/>
    </row>
    <row r="56" spans="1:11" ht="12.75">
      <c r="A56" s="29">
        <v>5</v>
      </c>
      <c r="B56" s="8">
        <v>43</v>
      </c>
      <c r="C56" s="43" t="s">
        <v>36</v>
      </c>
      <c r="D56" s="17" t="s">
        <v>132</v>
      </c>
      <c r="E56" s="9">
        <v>59.89</v>
      </c>
      <c r="F56" s="9">
        <f t="shared" si="3"/>
        <v>7.980000000000004</v>
      </c>
      <c r="G56" s="17" t="s">
        <v>202</v>
      </c>
      <c r="K56"/>
    </row>
    <row r="57" spans="1:11" ht="12.75">
      <c r="A57" s="29">
        <v>6</v>
      </c>
      <c r="B57" s="8">
        <v>44</v>
      </c>
      <c r="C57" s="43" t="s">
        <v>40</v>
      </c>
      <c r="D57" s="17" t="s">
        <v>63</v>
      </c>
      <c r="E57" s="9">
        <v>60.31</v>
      </c>
      <c r="F57" s="9">
        <f t="shared" si="3"/>
        <v>8.400000000000006</v>
      </c>
      <c r="G57" s="17" t="s">
        <v>201</v>
      </c>
      <c r="K57"/>
    </row>
    <row r="58" spans="1:11" ht="12.75">
      <c r="A58" s="29">
        <v>7</v>
      </c>
      <c r="B58" s="8">
        <v>45</v>
      </c>
      <c r="C58" s="43" t="s">
        <v>40</v>
      </c>
      <c r="D58" s="17" t="s">
        <v>118</v>
      </c>
      <c r="E58" s="9">
        <v>62.98</v>
      </c>
      <c r="F58" s="9">
        <f t="shared" si="3"/>
        <v>11.07</v>
      </c>
      <c r="G58" s="17" t="s">
        <v>217</v>
      </c>
      <c r="K58"/>
    </row>
    <row r="59" spans="1:11" ht="12.75">
      <c r="A59" s="29">
        <v>8</v>
      </c>
      <c r="B59" s="8">
        <v>48</v>
      </c>
      <c r="C59" s="43" t="s">
        <v>27</v>
      </c>
      <c r="D59" s="17" t="s">
        <v>83</v>
      </c>
      <c r="E59" s="9">
        <v>113.94</v>
      </c>
      <c r="F59" s="9">
        <f t="shared" si="3"/>
        <v>62.03</v>
      </c>
      <c r="G59" s="17" t="s">
        <v>217</v>
      </c>
      <c r="K59"/>
    </row>
    <row r="60" spans="1:11" ht="12.75">
      <c r="A60" s="29"/>
      <c r="B60" s="8">
        <v>41</v>
      </c>
      <c r="C60" s="43" t="s">
        <v>249</v>
      </c>
      <c r="D60" s="17" t="s">
        <v>61</v>
      </c>
      <c r="E60" s="9" t="s">
        <v>240</v>
      </c>
      <c r="F60" s="4"/>
      <c r="G60" s="17" t="s">
        <v>202</v>
      </c>
      <c r="K60"/>
    </row>
    <row r="61" spans="1:11" ht="12.75">
      <c r="A61" s="1"/>
      <c r="B61" s="8">
        <v>40</v>
      </c>
      <c r="C61" s="43" t="s">
        <v>249</v>
      </c>
      <c r="D61" s="17" t="s">
        <v>3</v>
      </c>
      <c r="E61" s="9" t="s">
        <v>90</v>
      </c>
      <c r="F61" s="4"/>
      <c r="G61" s="17" t="s">
        <v>201</v>
      </c>
      <c r="K61"/>
    </row>
    <row r="62" spans="1:11" ht="12.75">
      <c r="A62" s="1" t="s">
        <v>264</v>
      </c>
      <c r="B62" s="41"/>
      <c r="C62" s="43"/>
      <c r="D62" s="17"/>
      <c r="E62" s="9"/>
      <c r="F62" s="4"/>
      <c r="G62" s="17"/>
      <c r="K62"/>
    </row>
    <row r="63" spans="1:11" ht="12.75">
      <c r="A63" s="29">
        <v>1</v>
      </c>
      <c r="B63" s="8">
        <v>36</v>
      </c>
      <c r="C63" s="43" t="s">
        <v>130</v>
      </c>
      <c r="D63" s="17" t="s">
        <v>131</v>
      </c>
      <c r="E63" s="9">
        <v>56.01</v>
      </c>
      <c r="F63" s="9">
        <v>0</v>
      </c>
      <c r="G63" s="17" t="s">
        <v>203</v>
      </c>
      <c r="K63"/>
    </row>
    <row r="64" spans="1:11" ht="12.75">
      <c r="A64" s="29">
        <v>2</v>
      </c>
      <c r="B64" s="8">
        <v>29</v>
      </c>
      <c r="C64" s="43" t="s">
        <v>120</v>
      </c>
      <c r="D64" s="17" t="s">
        <v>124</v>
      </c>
      <c r="E64" s="9">
        <v>57.82</v>
      </c>
      <c r="F64" s="9">
        <f>E64-56.01</f>
        <v>1.8100000000000023</v>
      </c>
      <c r="G64" s="17" t="s">
        <v>199</v>
      </c>
      <c r="K64"/>
    </row>
    <row r="65" spans="1:11" ht="12.75">
      <c r="A65" s="29">
        <v>3</v>
      </c>
      <c r="B65" s="8">
        <v>28</v>
      </c>
      <c r="C65" s="43" t="s">
        <v>116</v>
      </c>
      <c r="D65" s="17" t="s">
        <v>122</v>
      </c>
      <c r="E65" s="9">
        <v>61.06</v>
      </c>
      <c r="F65" s="9">
        <f aca="true" t="shared" si="4" ref="F65:F71">E65-56.01</f>
        <v>5.050000000000004</v>
      </c>
      <c r="G65" s="17" t="s">
        <v>203</v>
      </c>
      <c r="K65"/>
    </row>
    <row r="66" spans="1:11" ht="12.75">
      <c r="A66" s="29">
        <v>4</v>
      </c>
      <c r="B66" s="8">
        <v>38</v>
      </c>
      <c r="C66" s="43" t="s">
        <v>17</v>
      </c>
      <c r="D66" s="17" t="s">
        <v>104</v>
      </c>
      <c r="E66" s="9">
        <v>62.35</v>
      </c>
      <c r="F66" s="9">
        <f t="shared" si="4"/>
        <v>6.340000000000003</v>
      </c>
      <c r="G66" s="17" t="s">
        <v>203</v>
      </c>
      <c r="K66"/>
    </row>
    <row r="67" spans="1:11" ht="12.75">
      <c r="A67" s="29">
        <v>5</v>
      </c>
      <c r="B67" s="8">
        <v>33</v>
      </c>
      <c r="C67" s="43" t="s">
        <v>106</v>
      </c>
      <c r="D67" s="17" t="s">
        <v>113</v>
      </c>
      <c r="E67" s="9">
        <v>65.39</v>
      </c>
      <c r="F67" s="9">
        <f t="shared" si="4"/>
        <v>9.380000000000003</v>
      </c>
      <c r="G67" s="17" t="s">
        <v>203</v>
      </c>
      <c r="H67" s="4" t="s">
        <v>94</v>
      </c>
      <c r="K67"/>
    </row>
    <row r="68" spans="1:11" ht="12.75">
      <c r="A68" s="29">
        <v>6</v>
      </c>
      <c r="B68" s="8">
        <v>34</v>
      </c>
      <c r="C68" s="43" t="s">
        <v>78</v>
      </c>
      <c r="D68" s="17" t="s">
        <v>79</v>
      </c>
      <c r="E68" s="9">
        <v>68.02</v>
      </c>
      <c r="F68" s="9">
        <f t="shared" si="4"/>
        <v>12.009999999999998</v>
      </c>
      <c r="G68" s="17" t="s">
        <v>236</v>
      </c>
      <c r="K68"/>
    </row>
    <row r="69" spans="1:11" ht="12.75">
      <c r="A69" s="29">
        <v>7</v>
      </c>
      <c r="B69" s="8">
        <v>35</v>
      </c>
      <c r="C69" s="43" t="s">
        <v>127</v>
      </c>
      <c r="D69" s="17" t="s">
        <v>128</v>
      </c>
      <c r="E69" s="9">
        <v>68.14</v>
      </c>
      <c r="F69" s="9">
        <f t="shared" si="4"/>
        <v>12.130000000000003</v>
      </c>
      <c r="G69" s="17" t="s">
        <v>199</v>
      </c>
      <c r="K69"/>
    </row>
    <row r="70" spans="1:11" ht="12.75">
      <c r="A70" s="29">
        <v>8</v>
      </c>
      <c r="B70" s="8">
        <v>32</v>
      </c>
      <c r="C70" s="43" t="s">
        <v>73</v>
      </c>
      <c r="D70" s="17" t="s">
        <v>53</v>
      </c>
      <c r="E70" s="9">
        <v>69.4</v>
      </c>
      <c r="F70" s="9">
        <f t="shared" si="4"/>
        <v>13.390000000000008</v>
      </c>
      <c r="G70" s="17" t="s">
        <v>237</v>
      </c>
      <c r="K70"/>
    </row>
    <row r="71" spans="1:11" ht="12.75">
      <c r="A71" s="29">
        <v>9</v>
      </c>
      <c r="B71" s="8">
        <v>37</v>
      </c>
      <c r="C71" s="43" t="s">
        <v>130</v>
      </c>
      <c r="D71" s="17" t="s">
        <v>59</v>
      </c>
      <c r="E71" s="9">
        <v>71.27</v>
      </c>
      <c r="F71" s="9">
        <f t="shared" si="4"/>
        <v>15.259999999999998</v>
      </c>
      <c r="G71" s="17" t="s">
        <v>237</v>
      </c>
      <c r="K71"/>
    </row>
    <row r="72" spans="1:11" ht="12.75">
      <c r="A72" s="1"/>
      <c r="B72" s="8">
        <v>30</v>
      </c>
      <c r="C72" s="43" t="s">
        <v>120</v>
      </c>
      <c r="D72" s="17" t="s">
        <v>121</v>
      </c>
      <c r="E72" s="9" t="s">
        <v>90</v>
      </c>
      <c r="F72" s="4"/>
      <c r="G72" s="17" t="s">
        <v>248</v>
      </c>
      <c r="K72"/>
    </row>
    <row r="73" spans="1:11" ht="12.75">
      <c r="A73" s="1"/>
      <c r="B73" s="8">
        <v>31</v>
      </c>
      <c r="C73" s="43" t="s">
        <v>57</v>
      </c>
      <c r="D73" s="17" t="s">
        <v>82</v>
      </c>
      <c r="E73" s="9" t="s">
        <v>90</v>
      </c>
      <c r="F73" s="4"/>
      <c r="G73" s="17" t="s">
        <v>248</v>
      </c>
      <c r="K73"/>
    </row>
    <row r="74" spans="1:11" ht="12.75">
      <c r="A74" s="1" t="s">
        <v>265</v>
      </c>
      <c r="B74" s="41"/>
      <c r="C74" s="43"/>
      <c r="D74" s="17"/>
      <c r="E74" s="9"/>
      <c r="F74" s="4"/>
      <c r="G74" s="17"/>
      <c r="K74"/>
    </row>
    <row r="75" spans="1:11" ht="12.75">
      <c r="A75" s="29">
        <v>1</v>
      </c>
      <c r="B75" s="8">
        <v>19</v>
      </c>
      <c r="C75" s="43" t="s">
        <v>80</v>
      </c>
      <c r="D75" s="17" t="s">
        <v>81</v>
      </c>
      <c r="E75" s="9">
        <v>61.55</v>
      </c>
      <c r="F75" s="9">
        <v>0</v>
      </c>
      <c r="G75" s="17" t="s">
        <v>266</v>
      </c>
      <c r="K75"/>
    </row>
    <row r="76" spans="1:11" ht="12.75">
      <c r="A76" s="29">
        <v>2</v>
      </c>
      <c r="B76" s="8">
        <v>26</v>
      </c>
      <c r="C76" s="43" t="s">
        <v>214</v>
      </c>
      <c r="D76" s="17" t="s">
        <v>215</v>
      </c>
      <c r="E76" s="9">
        <v>61.8</v>
      </c>
      <c r="F76" s="9">
        <f>E76-61.55</f>
        <v>0.25</v>
      </c>
      <c r="G76" s="17" t="s">
        <v>216</v>
      </c>
      <c r="K76"/>
    </row>
    <row r="77" spans="1:11" ht="12.75">
      <c r="A77" s="29">
        <v>3</v>
      </c>
      <c r="B77" s="8">
        <v>18</v>
      </c>
      <c r="C77" s="43" t="s">
        <v>129</v>
      </c>
      <c r="D77" s="17" t="s">
        <v>133</v>
      </c>
      <c r="E77" s="9">
        <v>63.33</v>
      </c>
      <c r="F77" s="9">
        <f aca="true" t="shared" si="5" ref="F77:F83">E77-61.55</f>
        <v>1.7800000000000011</v>
      </c>
      <c r="G77" s="17" t="s">
        <v>221</v>
      </c>
      <c r="K77"/>
    </row>
    <row r="78" spans="1:11" ht="12.75">
      <c r="A78" s="29">
        <v>4</v>
      </c>
      <c r="B78" s="8">
        <v>25</v>
      </c>
      <c r="C78" s="43" t="s">
        <v>134</v>
      </c>
      <c r="D78" s="17" t="s">
        <v>135</v>
      </c>
      <c r="E78" s="9">
        <v>63.59</v>
      </c>
      <c r="F78" s="9">
        <f t="shared" si="5"/>
        <v>2.0400000000000063</v>
      </c>
      <c r="G78" s="17" t="s">
        <v>222</v>
      </c>
      <c r="K78"/>
    </row>
    <row r="79" spans="1:11" ht="12.75">
      <c r="A79" s="29">
        <v>5</v>
      </c>
      <c r="B79" s="8">
        <v>24</v>
      </c>
      <c r="C79" s="43" t="s">
        <v>78</v>
      </c>
      <c r="D79" s="17" t="s">
        <v>93</v>
      </c>
      <c r="E79" s="9">
        <v>64.22</v>
      </c>
      <c r="F79" s="9">
        <f t="shared" si="5"/>
        <v>2.6700000000000017</v>
      </c>
      <c r="G79" s="17" t="s">
        <v>222</v>
      </c>
      <c r="K79"/>
    </row>
    <row r="80" spans="1:11" ht="12.75">
      <c r="A80" s="29">
        <v>6</v>
      </c>
      <c r="B80" s="8">
        <v>27</v>
      </c>
      <c r="C80" s="43" t="s">
        <v>214</v>
      </c>
      <c r="D80" s="17" t="s">
        <v>224</v>
      </c>
      <c r="E80" s="9">
        <v>64.45</v>
      </c>
      <c r="F80" s="9">
        <f t="shared" si="5"/>
        <v>2.9000000000000057</v>
      </c>
      <c r="G80" s="17" t="s">
        <v>225</v>
      </c>
      <c r="K80"/>
    </row>
    <row r="81" spans="1:11" ht="12.75">
      <c r="A81" s="29">
        <v>7</v>
      </c>
      <c r="B81" s="8">
        <v>23</v>
      </c>
      <c r="C81" s="43" t="s">
        <v>227</v>
      </c>
      <c r="D81" s="17" t="s">
        <v>3</v>
      </c>
      <c r="E81" s="9">
        <v>64.82</v>
      </c>
      <c r="F81" s="9">
        <f t="shared" si="5"/>
        <v>3.269999999999996</v>
      </c>
      <c r="G81" s="17" t="s">
        <v>228</v>
      </c>
      <c r="K81"/>
    </row>
    <row r="82" spans="1:11" ht="12.75">
      <c r="A82" s="29">
        <v>8</v>
      </c>
      <c r="B82" s="8">
        <v>21</v>
      </c>
      <c r="C82" s="43" t="s">
        <v>36</v>
      </c>
      <c r="D82" s="17" t="s">
        <v>132</v>
      </c>
      <c r="E82" s="9">
        <v>67.51</v>
      </c>
      <c r="F82" s="9">
        <f t="shared" si="5"/>
        <v>5.960000000000008</v>
      </c>
      <c r="G82" s="17" t="s">
        <v>213</v>
      </c>
      <c r="K82"/>
    </row>
    <row r="83" spans="1:11" ht="12.75">
      <c r="A83" s="29">
        <v>9</v>
      </c>
      <c r="B83" s="8">
        <v>20</v>
      </c>
      <c r="C83" s="43" t="s">
        <v>136</v>
      </c>
      <c r="D83" s="17" t="s">
        <v>89</v>
      </c>
      <c r="E83" s="9">
        <v>67.86</v>
      </c>
      <c r="F83" s="9">
        <f t="shared" si="5"/>
        <v>6.310000000000002</v>
      </c>
      <c r="G83" s="17" t="s">
        <v>222</v>
      </c>
      <c r="H83" s="4" t="s">
        <v>94</v>
      </c>
      <c r="K83"/>
    </row>
    <row r="84" spans="1:11" ht="12.75">
      <c r="A84" s="1"/>
      <c r="B84" s="8">
        <v>22</v>
      </c>
      <c r="C84" s="43" t="s">
        <v>234</v>
      </c>
      <c r="D84" s="17" t="s">
        <v>235</v>
      </c>
      <c r="E84" s="9" t="s">
        <v>90</v>
      </c>
      <c r="F84" s="4"/>
      <c r="G84" s="17" t="s">
        <v>242</v>
      </c>
      <c r="K84"/>
    </row>
    <row r="85" spans="1:11" ht="12.75">
      <c r="A85" s="1" t="s">
        <v>267</v>
      </c>
      <c r="B85" s="41"/>
      <c r="C85" s="43"/>
      <c r="D85" s="17"/>
      <c r="E85" s="9"/>
      <c r="F85" s="4"/>
      <c r="G85" s="17"/>
      <c r="K85"/>
    </row>
    <row r="86" spans="1:11" ht="12.75">
      <c r="A86" s="29">
        <v>1</v>
      </c>
      <c r="B86" s="8">
        <v>14</v>
      </c>
      <c r="C86" s="43" t="s">
        <v>76</v>
      </c>
      <c r="D86" s="17" t="s">
        <v>192</v>
      </c>
      <c r="E86" s="9">
        <v>58.45</v>
      </c>
      <c r="F86" s="9">
        <v>0</v>
      </c>
      <c r="G86" s="17" t="s">
        <v>193</v>
      </c>
      <c r="K86"/>
    </row>
    <row r="87" spans="1:11" ht="12.75">
      <c r="A87" s="29">
        <v>2</v>
      </c>
      <c r="B87" s="8">
        <v>11</v>
      </c>
      <c r="C87" s="43" t="s">
        <v>54</v>
      </c>
      <c r="D87" s="17" t="s">
        <v>139</v>
      </c>
      <c r="E87" s="9">
        <v>58.54</v>
      </c>
      <c r="F87" s="9">
        <f>E87-58.45</f>
        <v>0.0899999999999963</v>
      </c>
      <c r="G87" s="17" t="s">
        <v>194</v>
      </c>
      <c r="H87" s="4" t="s">
        <v>94</v>
      </c>
      <c r="K87"/>
    </row>
    <row r="88" spans="1:11" ht="12.75">
      <c r="A88" s="29">
        <v>3</v>
      </c>
      <c r="B88" s="8">
        <v>10</v>
      </c>
      <c r="C88" s="43" t="s">
        <v>195</v>
      </c>
      <c r="D88" s="17" t="s">
        <v>196</v>
      </c>
      <c r="E88" s="9">
        <v>58.69</v>
      </c>
      <c r="F88" s="9">
        <f aca="true" t="shared" si="6" ref="F88:F93">E88-58.45</f>
        <v>0.23999999999999488</v>
      </c>
      <c r="G88" s="17" t="s">
        <v>197</v>
      </c>
      <c r="K88"/>
    </row>
    <row r="89" spans="1:11" ht="12.75">
      <c r="A89" s="29">
        <v>4</v>
      </c>
      <c r="B89" s="8">
        <v>13</v>
      </c>
      <c r="C89" s="43" t="s">
        <v>211</v>
      </c>
      <c r="D89" s="17" t="s">
        <v>51</v>
      </c>
      <c r="E89" s="9">
        <v>62.69</v>
      </c>
      <c r="F89" s="9">
        <f t="shared" si="6"/>
        <v>4.239999999999995</v>
      </c>
      <c r="G89" s="17" t="s">
        <v>212</v>
      </c>
      <c r="K89"/>
    </row>
    <row r="90" spans="1:11" ht="12.75">
      <c r="A90" s="29">
        <v>5</v>
      </c>
      <c r="B90" s="8">
        <v>17</v>
      </c>
      <c r="C90" s="43" t="s">
        <v>114</v>
      </c>
      <c r="D90" s="17" t="s">
        <v>145</v>
      </c>
      <c r="E90" s="9">
        <v>63.91</v>
      </c>
      <c r="F90" s="9">
        <f t="shared" si="6"/>
        <v>5.459999999999994</v>
      </c>
      <c r="G90" s="17" t="s">
        <v>193</v>
      </c>
      <c r="K90"/>
    </row>
    <row r="91" spans="1:11" ht="12.75">
      <c r="A91" s="29">
        <v>6</v>
      </c>
      <c r="B91" s="8">
        <v>16</v>
      </c>
      <c r="C91" s="43" t="s">
        <v>140</v>
      </c>
      <c r="D91" s="17" t="s">
        <v>139</v>
      </c>
      <c r="E91" s="9">
        <v>64.35</v>
      </c>
      <c r="F91" s="9">
        <f t="shared" si="6"/>
        <v>5.8999999999999915</v>
      </c>
      <c r="G91" s="17" t="s">
        <v>226</v>
      </c>
      <c r="K91"/>
    </row>
    <row r="92" spans="1:11" ht="12.75">
      <c r="A92" s="29">
        <v>7</v>
      </c>
      <c r="B92" s="8">
        <v>12</v>
      </c>
      <c r="C92" s="43" t="s">
        <v>137</v>
      </c>
      <c r="D92" s="17" t="s">
        <v>138</v>
      </c>
      <c r="E92" s="9">
        <v>65.93</v>
      </c>
      <c r="F92" s="9">
        <f t="shared" si="6"/>
        <v>7.480000000000004</v>
      </c>
      <c r="G92" s="17" t="s">
        <v>226</v>
      </c>
      <c r="K92"/>
    </row>
    <row r="93" spans="1:11" ht="12.75">
      <c r="A93" s="29">
        <v>8</v>
      </c>
      <c r="B93" s="8">
        <v>15</v>
      </c>
      <c r="C93" s="43" t="s">
        <v>141</v>
      </c>
      <c r="D93" s="17" t="s">
        <v>98</v>
      </c>
      <c r="E93" s="9">
        <v>67.3</v>
      </c>
      <c r="F93" s="9">
        <f t="shared" si="6"/>
        <v>8.849999999999994</v>
      </c>
      <c r="G93" s="17" t="s">
        <v>268</v>
      </c>
      <c r="K93"/>
    </row>
    <row r="94" spans="1:11" ht="12.75">
      <c r="A94" s="1"/>
      <c r="B94" s="8">
        <v>9</v>
      </c>
      <c r="C94" s="43" t="s">
        <v>57</v>
      </c>
      <c r="D94" s="17" t="s">
        <v>63</v>
      </c>
      <c r="E94" s="9" t="s">
        <v>90</v>
      </c>
      <c r="F94" s="4"/>
      <c r="G94" s="17" t="s">
        <v>226</v>
      </c>
      <c r="K94"/>
    </row>
    <row r="95" spans="1:11" ht="12.75">
      <c r="A95" s="1" t="s">
        <v>269</v>
      </c>
      <c r="B95" s="41"/>
      <c r="C95" s="43"/>
      <c r="D95" s="17"/>
      <c r="E95" s="9"/>
      <c r="F95" s="4"/>
      <c r="G95" s="17"/>
      <c r="K95"/>
    </row>
    <row r="96" spans="1:11" ht="12.75">
      <c r="A96" s="29">
        <v>1</v>
      </c>
      <c r="B96" s="8">
        <v>4</v>
      </c>
      <c r="C96" s="43" t="s">
        <v>127</v>
      </c>
      <c r="D96" s="17" t="s">
        <v>13</v>
      </c>
      <c r="E96" s="9">
        <v>59.14</v>
      </c>
      <c r="F96" s="9">
        <v>0</v>
      </c>
      <c r="G96" s="17" t="s">
        <v>191</v>
      </c>
      <c r="K96"/>
    </row>
    <row r="97" spans="1:11" ht="12.75">
      <c r="A97" s="29">
        <v>2</v>
      </c>
      <c r="B97" s="8">
        <v>6</v>
      </c>
      <c r="C97" s="43" t="s">
        <v>108</v>
      </c>
      <c r="D97" s="17" t="s">
        <v>146</v>
      </c>
      <c r="E97" s="9">
        <v>64.81</v>
      </c>
      <c r="F97" s="9">
        <f aca="true" t="shared" si="7" ref="F97:F102">E97-59.14</f>
        <v>5.670000000000002</v>
      </c>
      <c r="G97" s="17" t="s">
        <v>223</v>
      </c>
      <c r="K97"/>
    </row>
    <row r="98" spans="1:11" ht="12.75">
      <c r="A98" s="29">
        <v>3</v>
      </c>
      <c r="B98" s="8">
        <v>1</v>
      </c>
      <c r="C98" s="43" t="s">
        <v>129</v>
      </c>
      <c r="D98" s="17" t="s">
        <v>14</v>
      </c>
      <c r="E98" s="9">
        <v>64.95</v>
      </c>
      <c r="F98" s="9">
        <f t="shared" si="7"/>
        <v>5.810000000000002</v>
      </c>
      <c r="G98" s="17" t="s">
        <v>220</v>
      </c>
      <c r="K98"/>
    </row>
    <row r="99" spans="1:11" ht="12.75">
      <c r="A99" s="29">
        <v>4</v>
      </c>
      <c r="B99" s="8">
        <v>3</v>
      </c>
      <c r="C99" s="43" t="s">
        <v>41</v>
      </c>
      <c r="D99" s="17" t="s">
        <v>143</v>
      </c>
      <c r="E99" s="9">
        <v>68.99</v>
      </c>
      <c r="F99" s="9">
        <f t="shared" si="7"/>
        <v>9.849999999999994</v>
      </c>
      <c r="G99" s="17" t="s">
        <v>191</v>
      </c>
      <c r="K99"/>
    </row>
    <row r="100" spans="1:11" ht="12.75">
      <c r="A100" s="29">
        <v>5</v>
      </c>
      <c r="B100" s="8">
        <v>2</v>
      </c>
      <c r="C100" s="43" t="s">
        <v>80</v>
      </c>
      <c r="D100" s="17" t="s">
        <v>144</v>
      </c>
      <c r="E100" s="9">
        <v>70.21</v>
      </c>
      <c r="F100" s="9">
        <f t="shared" si="7"/>
        <v>11.069999999999993</v>
      </c>
      <c r="G100" s="17" t="s">
        <v>220</v>
      </c>
      <c r="K100"/>
    </row>
    <row r="101" spans="1:11" ht="12.75">
      <c r="A101" s="29">
        <v>6</v>
      </c>
      <c r="B101" s="8">
        <v>8</v>
      </c>
      <c r="C101" s="43" t="s">
        <v>214</v>
      </c>
      <c r="D101" s="17" t="s">
        <v>245</v>
      </c>
      <c r="E101" s="9">
        <v>73.03</v>
      </c>
      <c r="F101" s="9">
        <f t="shared" si="7"/>
        <v>13.89</v>
      </c>
      <c r="G101" s="17" t="s">
        <v>246</v>
      </c>
      <c r="K101"/>
    </row>
    <row r="102" spans="1:11" ht="12.75">
      <c r="A102" s="29">
        <v>7</v>
      </c>
      <c r="B102" s="8">
        <v>5</v>
      </c>
      <c r="C102" s="43" t="s">
        <v>54</v>
      </c>
      <c r="D102" s="17" t="s">
        <v>207</v>
      </c>
      <c r="E102" s="9">
        <v>91.19</v>
      </c>
      <c r="F102" s="9">
        <f t="shared" si="7"/>
        <v>32.05</v>
      </c>
      <c r="G102" s="17" t="s">
        <v>223</v>
      </c>
      <c r="H102" s="4" t="s">
        <v>94</v>
      </c>
      <c r="K102"/>
    </row>
    <row r="103" spans="1:11" ht="12.75">
      <c r="A103" s="1"/>
      <c r="B103" s="8">
        <v>7</v>
      </c>
      <c r="C103" s="43" t="s">
        <v>108</v>
      </c>
      <c r="D103" s="17" t="s">
        <v>247</v>
      </c>
      <c r="E103" s="9" t="s">
        <v>90</v>
      </c>
      <c r="F103" s="4"/>
      <c r="G103" s="17" t="s">
        <v>220</v>
      </c>
      <c r="K103"/>
    </row>
    <row r="104" spans="1:11" ht="12.75">
      <c r="A104" s="1"/>
      <c r="B104" s="41"/>
      <c r="C104" s="43"/>
      <c r="D104" s="17"/>
      <c r="E104" s="9"/>
      <c r="F104" s="4"/>
      <c r="G104" s="17"/>
      <c r="K104"/>
    </row>
    <row r="105" spans="1:11" ht="13.5">
      <c r="A105" s="57" t="s">
        <v>150</v>
      </c>
      <c r="B105" s="37"/>
      <c r="C105" s="45"/>
      <c r="D105" s="17"/>
      <c r="E105" s="9"/>
      <c r="F105" s="4"/>
      <c r="G105" s="17"/>
      <c r="K105"/>
    </row>
    <row r="106" spans="1:11" ht="13.5">
      <c r="A106" s="57" t="s">
        <v>300</v>
      </c>
      <c r="B106" s="37"/>
      <c r="C106" s="45"/>
      <c r="D106" s="17"/>
      <c r="E106" s="9"/>
      <c r="F106" s="4"/>
      <c r="G106" s="17"/>
      <c r="K106"/>
    </row>
    <row r="107" spans="1:11" ht="12.75">
      <c r="A107" s="29">
        <v>1</v>
      </c>
      <c r="B107" s="8">
        <v>89</v>
      </c>
      <c r="C107" s="45" t="s">
        <v>152</v>
      </c>
      <c r="D107" s="46" t="s">
        <v>15</v>
      </c>
      <c r="E107" s="9">
        <v>52.37</v>
      </c>
      <c r="F107" s="9">
        <v>0</v>
      </c>
      <c r="G107" s="46" t="s">
        <v>253</v>
      </c>
      <c r="K107"/>
    </row>
    <row r="108" spans="1:11" ht="12.75">
      <c r="A108" s="29">
        <v>2</v>
      </c>
      <c r="B108" s="8">
        <v>88</v>
      </c>
      <c r="C108" s="45" t="s">
        <v>188</v>
      </c>
      <c r="D108" s="46" t="s">
        <v>189</v>
      </c>
      <c r="E108" s="9">
        <v>58.96</v>
      </c>
      <c r="F108" s="9">
        <f aca="true" t="shared" si="8" ref="F108:F113">E108-52.37</f>
        <v>6.590000000000003</v>
      </c>
      <c r="G108" s="46" t="s">
        <v>253</v>
      </c>
      <c r="K108"/>
    </row>
    <row r="109" spans="1:11" ht="12.75">
      <c r="A109" s="29">
        <v>3</v>
      </c>
      <c r="B109" s="8">
        <v>90</v>
      </c>
      <c r="C109" s="45" t="s">
        <v>156</v>
      </c>
      <c r="D109" s="46" t="s">
        <v>75</v>
      </c>
      <c r="E109" s="9">
        <v>60.93</v>
      </c>
      <c r="F109" s="9">
        <f t="shared" si="8"/>
        <v>8.560000000000002</v>
      </c>
      <c r="G109" s="46" t="s">
        <v>254</v>
      </c>
      <c r="K109"/>
    </row>
    <row r="110" spans="1:11" ht="12.75">
      <c r="A110" s="29">
        <v>4</v>
      </c>
      <c r="B110" s="8">
        <v>87</v>
      </c>
      <c r="C110" s="45" t="s">
        <v>154</v>
      </c>
      <c r="D110" s="46" t="s">
        <v>119</v>
      </c>
      <c r="E110" s="9">
        <v>61.35</v>
      </c>
      <c r="F110" s="9">
        <f t="shared" si="8"/>
        <v>8.980000000000004</v>
      </c>
      <c r="G110" s="46" t="s">
        <v>252</v>
      </c>
      <c r="K110"/>
    </row>
    <row r="111" spans="1:11" ht="12.75">
      <c r="A111" s="29">
        <v>5</v>
      </c>
      <c r="B111" s="8">
        <v>91</v>
      </c>
      <c r="C111" s="45" t="s">
        <v>180</v>
      </c>
      <c r="D111" s="46" t="s">
        <v>205</v>
      </c>
      <c r="E111" s="9">
        <v>63.76</v>
      </c>
      <c r="F111" s="9">
        <f t="shared" si="8"/>
        <v>11.39</v>
      </c>
      <c r="G111" s="46" t="s">
        <v>255</v>
      </c>
      <c r="K111"/>
    </row>
    <row r="112" spans="1:11" ht="12.75">
      <c r="A112" s="29">
        <v>6</v>
      </c>
      <c r="B112" s="8">
        <v>92</v>
      </c>
      <c r="C112" s="45" t="s">
        <v>156</v>
      </c>
      <c r="D112" s="46" t="s">
        <v>158</v>
      </c>
      <c r="E112" s="9">
        <v>83.78</v>
      </c>
      <c r="F112" s="9">
        <f t="shared" si="8"/>
        <v>31.410000000000004</v>
      </c>
      <c r="G112" s="46" t="s">
        <v>257</v>
      </c>
      <c r="K112"/>
    </row>
    <row r="113" spans="1:11" ht="12.75">
      <c r="A113" s="29">
        <v>7</v>
      </c>
      <c r="B113" s="8">
        <v>93</v>
      </c>
      <c r="C113" s="45" t="s">
        <v>174</v>
      </c>
      <c r="D113" s="46" t="s">
        <v>14</v>
      </c>
      <c r="E113" s="9">
        <v>96.45</v>
      </c>
      <c r="F113" s="9">
        <f t="shared" si="8"/>
        <v>44.080000000000005</v>
      </c>
      <c r="G113" s="46" t="s">
        <v>258</v>
      </c>
      <c r="K113"/>
    </row>
    <row r="114" spans="1:11" ht="13.5">
      <c r="A114" s="57" t="s">
        <v>299</v>
      </c>
      <c r="B114" s="41"/>
      <c r="C114" s="43"/>
      <c r="D114" s="17"/>
      <c r="E114" s="9"/>
      <c r="F114" s="4"/>
      <c r="G114" s="17"/>
      <c r="K114"/>
    </row>
    <row r="115" spans="1:15" ht="12.75">
      <c r="A115" s="29">
        <v>1</v>
      </c>
      <c r="B115" s="8">
        <v>94</v>
      </c>
      <c r="C115" s="45" t="s">
        <v>151</v>
      </c>
      <c r="D115" s="46" t="s">
        <v>39</v>
      </c>
      <c r="E115" s="9">
        <v>47.26</v>
      </c>
      <c r="F115" s="9">
        <v>0</v>
      </c>
      <c r="G115" s="46" t="s">
        <v>251</v>
      </c>
      <c r="H115" s="37"/>
      <c r="I115" s="23"/>
      <c r="J115" s="22"/>
      <c r="K115" s="20"/>
      <c r="L115" s="20"/>
      <c r="M115" s="23"/>
      <c r="N115" s="49"/>
      <c r="O115" s="4"/>
    </row>
    <row r="116" spans="1:9" ht="12.75">
      <c r="A116" s="29">
        <v>2</v>
      </c>
      <c r="B116" s="8">
        <v>97</v>
      </c>
      <c r="C116" s="45" t="s">
        <v>170</v>
      </c>
      <c r="D116" s="46" t="s">
        <v>63</v>
      </c>
      <c r="E116" s="9">
        <v>51.45</v>
      </c>
      <c r="F116" s="9">
        <f>E116-47.26</f>
        <v>4.190000000000005</v>
      </c>
      <c r="G116" s="46" t="s">
        <v>252</v>
      </c>
      <c r="H116" s="37"/>
      <c r="I116" s="36">
        <v>70</v>
      </c>
    </row>
    <row r="117" spans="1:9" ht="12.75">
      <c r="A117" s="29">
        <v>3</v>
      </c>
      <c r="B117" s="8">
        <v>103</v>
      </c>
      <c r="C117" s="45" t="s">
        <v>174</v>
      </c>
      <c r="D117" s="46" t="s">
        <v>98</v>
      </c>
      <c r="E117" s="9">
        <v>54.39</v>
      </c>
      <c r="F117" s="9">
        <f aca="true" t="shared" si="9" ref="F117:F127">E117-47.26</f>
        <v>7.130000000000003</v>
      </c>
      <c r="G117" s="46" t="s">
        <v>254</v>
      </c>
      <c r="H117" s="37"/>
      <c r="I117" s="36"/>
    </row>
    <row r="118" spans="1:9" ht="12.75">
      <c r="A118" s="29">
        <v>4</v>
      </c>
      <c r="B118" s="37">
        <v>99</v>
      </c>
      <c r="C118" s="45" t="s">
        <v>180</v>
      </c>
      <c r="D118" s="46" t="s">
        <v>88</v>
      </c>
      <c r="E118" s="9">
        <v>55.53</v>
      </c>
      <c r="F118" s="9">
        <f t="shared" si="9"/>
        <v>8.270000000000003</v>
      </c>
      <c r="G118" s="46" t="s">
        <v>253</v>
      </c>
      <c r="H118" s="37"/>
      <c r="I118" s="36"/>
    </row>
    <row r="119" spans="1:9" ht="12.75">
      <c r="A119" s="29">
        <v>5</v>
      </c>
      <c r="B119" s="37">
        <v>95</v>
      </c>
      <c r="C119" s="45" t="s">
        <v>183</v>
      </c>
      <c r="D119" s="46" t="s">
        <v>155</v>
      </c>
      <c r="E119" s="9">
        <v>55.85</v>
      </c>
      <c r="F119" s="9">
        <f t="shared" si="9"/>
        <v>8.590000000000003</v>
      </c>
      <c r="G119" s="46" t="s">
        <v>252</v>
      </c>
      <c r="H119" s="37"/>
      <c r="I119" s="36"/>
    </row>
    <row r="120" spans="1:9" ht="12.75">
      <c r="A120" s="29">
        <v>6</v>
      </c>
      <c r="B120" s="8">
        <v>96</v>
      </c>
      <c r="C120" s="45" t="s">
        <v>157</v>
      </c>
      <c r="D120" s="46" t="s">
        <v>185</v>
      </c>
      <c r="E120" s="9">
        <v>56.24</v>
      </c>
      <c r="F120" s="9">
        <f t="shared" si="9"/>
        <v>8.980000000000004</v>
      </c>
      <c r="G120" s="46" t="s">
        <v>252</v>
      </c>
      <c r="H120" s="37"/>
      <c r="I120" s="36"/>
    </row>
    <row r="121" spans="1:9" ht="12.75">
      <c r="A121" s="29">
        <v>7</v>
      </c>
      <c r="B121" s="8">
        <v>98</v>
      </c>
      <c r="C121" s="45" t="s">
        <v>208</v>
      </c>
      <c r="D121" s="46" t="s">
        <v>107</v>
      </c>
      <c r="E121" s="9">
        <v>61.05</v>
      </c>
      <c r="F121" s="9">
        <f t="shared" si="9"/>
        <v>13.79</v>
      </c>
      <c r="G121" s="46" t="s">
        <v>254</v>
      </c>
      <c r="H121" s="37"/>
      <c r="I121" s="36"/>
    </row>
    <row r="122" spans="1:9" ht="12.75">
      <c r="A122" s="29">
        <v>8</v>
      </c>
      <c r="B122" s="8">
        <v>104</v>
      </c>
      <c r="C122" s="45" t="s">
        <v>218</v>
      </c>
      <c r="D122" s="46" t="s">
        <v>219</v>
      </c>
      <c r="E122" s="9">
        <v>63.37</v>
      </c>
      <c r="F122" s="9">
        <f t="shared" si="9"/>
        <v>16.11</v>
      </c>
      <c r="G122" s="46" t="s">
        <v>255</v>
      </c>
      <c r="H122" s="37"/>
      <c r="I122" s="36"/>
    </row>
    <row r="123" spans="1:9" ht="12.75">
      <c r="A123" s="29">
        <v>9</v>
      </c>
      <c r="B123" s="8">
        <v>102</v>
      </c>
      <c r="C123" s="45" t="s">
        <v>157</v>
      </c>
      <c r="D123" s="46" t="s">
        <v>107</v>
      </c>
      <c r="E123" s="9">
        <v>64.04</v>
      </c>
      <c r="F123" s="9">
        <f t="shared" si="9"/>
        <v>16.78000000000001</v>
      </c>
      <c r="G123" s="46" t="s">
        <v>256</v>
      </c>
      <c r="H123" s="37"/>
      <c r="I123" s="36"/>
    </row>
    <row r="124" spans="1:9" ht="12.75">
      <c r="A124" s="29">
        <v>10</v>
      </c>
      <c r="B124" s="8">
        <v>106</v>
      </c>
      <c r="C124" s="45" t="s">
        <v>230</v>
      </c>
      <c r="D124" s="46" t="s">
        <v>142</v>
      </c>
      <c r="E124" s="9">
        <v>66.59</v>
      </c>
      <c r="F124" s="9">
        <f t="shared" si="9"/>
        <v>19.330000000000005</v>
      </c>
      <c r="G124" s="46" t="s">
        <v>257</v>
      </c>
      <c r="H124" s="37"/>
      <c r="I124" s="36"/>
    </row>
    <row r="125" spans="1:9" ht="12.75">
      <c r="A125" s="29">
        <v>11</v>
      </c>
      <c r="B125" s="8">
        <v>105</v>
      </c>
      <c r="C125" s="45" t="s">
        <v>231</v>
      </c>
      <c r="D125" s="46" t="s">
        <v>232</v>
      </c>
      <c r="E125" s="9">
        <v>66.86</v>
      </c>
      <c r="F125" s="9">
        <f t="shared" si="9"/>
        <v>19.6</v>
      </c>
      <c r="G125" s="46" t="s">
        <v>257</v>
      </c>
      <c r="H125" s="37"/>
      <c r="I125" s="36"/>
    </row>
    <row r="126" spans="1:9" ht="12.75">
      <c r="A126" s="29">
        <v>12</v>
      </c>
      <c r="B126" s="8">
        <v>101</v>
      </c>
      <c r="C126" s="45" t="s">
        <v>174</v>
      </c>
      <c r="D126" s="46" t="s">
        <v>250</v>
      </c>
      <c r="E126" s="9">
        <v>99.27</v>
      </c>
      <c r="F126" s="9">
        <f t="shared" si="9"/>
        <v>52.01</v>
      </c>
      <c r="G126" s="46" t="s">
        <v>253</v>
      </c>
      <c r="H126" s="37"/>
      <c r="I126" s="36"/>
    </row>
    <row r="127" spans="1:9" ht="12.75">
      <c r="A127" s="29">
        <v>13</v>
      </c>
      <c r="B127" s="8">
        <v>100</v>
      </c>
      <c r="C127" s="45" t="s">
        <v>152</v>
      </c>
      <c r="D127" s="46" t="s">
        <v>153</v>
      </c>
      <c r="E127" s="9">
        <v>105.57</v>
      </c>
      <c r="F127" s="9">
        <f t="shared" si="9"/>
        <v>58.309999999999995</v>
      </c>
      <c r="G127" s="46" t="s">
        <v>254</v>
      </c>
      <c r="H127" s="37"/>
      <c r="I127" s="36"/>
    </row>
    <row r="128" spans="1:11" ht="12.75">
      <c r="A128" s="1"/>
      <c r="B128" s="41"/>
      <c r="C128" s="43"/>
      <c r="D128" s="17"/>
      <c r="E128" s="9"/>
      <c r="F128" s="4"/>
      <c r="G128" s="17"/>
      <c r="K128"/>
    </row>
    <row r="129" spans="1:11" ht="13.5">
      <c r="A129" s="18" t="s">
        <v>74</v>
      </c>
      <c r="G129" s="4" t="s">
        <v>46</v>
      </c>
      <c r="K129"/>
    </row>
    <row r="130" spans="1:11" ht="12.75">
      <c r="A130" s="19" t="s">
        <v>0</v>
      </c>
      <c r="B130" s="1" t="s">
        <v>5</v>
      </c>
      <c r="C130" s="29" t="s">
        <v>43</v>
      </c>
      <c r="D130" s="1" t="s">
        <v>1</v>
      </c>
      <c r="E130" s="29" t="s">
        <v>44</v>
      </c>
      <c r="F130" s="1" t="s">
        <v>2</v>
      </c>
      <c r="G130" s="1" t="s">
        <v>270</v>
      </c>
      <c r="K130"/>
    </row>
    <row r="131" spans="1:11" ht="12.75">
      <c r="A131" s="29">
        <v>1</v>
      </c>
      <c r="B131" s="8">
        <v>84</v>
      </c>
      <c r="C131" s="43" t="s">
        <v>168</v>
      </c>
      <c r="D131" s="17" t="s">
        <v>99</v>
      </c>
      <c r="E131" s="9">
        <v>46.79</v>
      </c>
      <c r="F131" s="9">
        <v>0</v>
      </c>
      <c r="G131" s="17" t="s">
        <v>169</v>
      </c>
      <c r="H131" s="4" t="s">
        <v>95</v>
      </c>
      <c r="K131"/>
    </row>
    <row r="132" spans="1:11" ht="12.75">
      <c r="A132" s="29">
        <v>2</v>
      </c>
      <c r="B132" s="8">
        <v>94</v>
      </c>
      <c r="C132" s="45" t="s">
        <v>151</v>
      </c>
      <c r="D132" s="46" t="s">
        <v>39</v>
      </c>
      <c r="E132" s="9">
        <v>47.26</v>
      </c>
      <c r="F132" s="9">
        <f>E132-46.79</f>
        <v>0.46999999999999886</v>
      </c>
      <c r="G132" s="46" t="s">
        <v>251</v>
      </c>
      <c r="K132"/>
    </row>
    <row r="133" spans="1:11" ht="12.75">
      <c r="A133" s="29">
        <v>3</v>
      </c>
      <c r="B133" s="8">
        <v>79</v>
      </c>
      <c r="C133" s="43" t="s">
        <v>7</v>
      </c>
      <c r="D133" s="17" t="s">
        <v>21</v>
      </c>
      <c r="E133" s="9">
        <v>47.31</v>
      </c>
      <c r="F133" s="9">
        <f aca="true" t="shared" si="10" ref="F133:F196">E133-46.79</f>
        <v>0.5200000000000031</v>
      </c>
      <c r="G133" s="17" t="s">
        <v>169</v>
      </c>
      <c r="K133"/>
    </row>
    <row r="134" spans="1:11" ht="12.75">
      <c r="A134" s="29">
        <v>4</v>
      </c>
      <c r="B134" s="8">
        <v>62</v>
      </c>
      <c r="C134" s="43" t="s">
        <v>22</v>
      </c>
      <c r="D134" s="17" t="s">
        <v>23</v>
      </c>
      <c r="E134" s="9">
        <v>49.63</v>
      </c>
      <c r="F134" s="9">
        <f t="shared" si="10"/>
        <v>2.8400000000000034</v>
      </c>
      <c r="G134" s="17" t="s">
        <v>175</v>
      </c>
      <c r="H134" s="4" t="s">
        <v>103</v>
      </c>
      <c r="K134"/>
    </row>
    <row r="135" spans="1:11" ht="12.75">
      <c r="A135" s="29">
        <v>5</v>
      </c>
      <c r="B135" s="8">
        <v>81</v>
      </c>
      <c r="C135" s="43" t="s">
        <v>49</v>
      </c>
      <c r="D135" s="17" t="s">
        <v>50</v>
      </c>
      <c r="E135" s="9">
        <v>50.86</v>
      </c>
      <c r="F135" s="9">
        <f t="shared" si="10"/>
        <v>4.07</v>
      </c>
      <c r="G135" s="17" t="s">
        <v>169</v>
      </c>
      <c r="K135"/>
    </row>
    <row r="136" spans="1:11" ht="12.75">
      <c r="A136" s="29">
        <v>6</v>
      </c>
      <c r="B136" s="8">
        <v>82</v>
      </c>
      <c r="C136" s="43" t="s">
        <v>171</v>
      </c>
      <c r="D136" s="17" t="s">
        <v>87</v>
      </c>
      <c r="E136" s="9">
        <v>51.1</v>
      </c>
      <c r="F136" s="9">
        <f t="shared" si="10"/>
        <v>4.310000000000002</v>
      </c>
      <c r="G136" s="17" t="s">
        <v>172</v>
      </c>
      <c r="K136"/>
    </row>
    <row r="137" spans="1:11" ht="12.75">
      <c r="A137" s="29">
        <v>7</v>
      </c>
      <c r="B137" s="8">
        <v>97</v>
      </c>
      <c r="C137" s="45" t="s">
        <v>170</v>
      </c>
      <c r="D137" s="46" t="s">
        <v>63</v>
      </c>
      <c r="E137" s="9">
        <v>51.45</v>
      </c>
      <c r="F137" s="9">
        <f t="shared" si="10"/>
        <v>4.660000000000004</v>
      </c>
      <c r="G137" s="46" t="s">
        <v>252</v>
      </c>
      <c r="K137"/>
    </row>
    <row r="138" spans="1:11" ht="12.75">
      <c r="A138" s="29">
        <v>8</v>
      </c>
      <c r="B138" s="8">
        <v>46</v>
      </c>
      <c r="C138" s="43" t="s">
        <v>76</v>
      </c>
      <c r="D138" s="17" t="s">
        <v>77</v>
      </c>
      <c r="E138" s="9">
        <v>51.91</v>
      </c>
      <c r="F138" s="9">
        <f t="shared" si="10"/>
        <v>5.119999999999997</v>
      </c>
      <c r="G138" s="17" t="s">
        <v>198</v>
      </c>
      <c r="H138" s="4" t="s">
        <v>96</v>
      </c>
      <c r="K138"/>
    </row>
    <row r="139" spans="1:11" ht="12.75">
      <c r="A139" s="29">
        <v>9</v>
      </c>
      <c r="B139" s="8">
        <v>89</v>
      </c>
      <c r="C139" s="45" t="s">
        <v>152</v>
      </c>
      <c r="D139" s="46" t="s">
        <v>15</v>
      </c>
      <c r="E139" s="9">
        <v>52.37</v>
      </c>
      <c r="F139" s="9">
        <f t="shared" si="10"/>
        <v>5.579999999999998</v>
      </c>
      <c r="G139" s="46" t="s">
        <v>253</v>
      </c>
      <c r="K139"/>
    </row>
    <row r="140" spans="1:11" ht="12.75">
      <c r="A140" s="29">
        <v>10</v>
      </c>
      <c r="B140" s="8">
        <v>80</v>
      </c>
      <c r="C140" s="43" t="s">
        <v>173</v>
      </c>
      <c r="D140" s="17" t="s">
        <v>55</v>
      </c>
      <c r="E140" s="9">
        <v>53.09</v>
      </c>
      <c r="F140" s="9">
        <f t="shared" si="10"/>
        <v>6.300000000000004</v>
      </c>
      <c r="G140" s="17" t="s">
        <v>172</v>
      </c>
      <c r="K140"/>
    </row>
    <row r="141" spans="1:11" ht="12.75">
      <c r="A141" s="29">
        <v>11</v>
      </c>
      <c r="B141" s="8">
        <v>83</v>
      </c>
      <c r="C141" s="43" t="s">
        <v>171</v>
      </c>
      <c r="D141" s="17" t="s">
        <v>59</v>
      </c>
      <c r="E141" s="9">
        <v>53.84</v>
      </c>
      <c r="F141" s="9">
        <f t="shared" si="10"/>
        <v>7.050000000000004</v>
      </c>
      <c r="G141" s="17" t="s">
        <v>181</v>
      </c>
      <c r="H141" s="4" t="s">
        <v>94</v>
      </c>
      <c r="K141"/>
    </row>
    <row r="142" spans="1:11" ht="12.75">
      <c r="A142" s="29">
        <v>12</v>
      </c>
      <c r="B142" s="8">
        <v>75</v>
      </c>
      <c r="C142" s="43" t="s">
        <v>176</v>
      </c>
      <c r="D142" s="17" t="s">
        <v>177</v>
      </c>
      <c r="E142" s="9">
        <v>53.86</v>
      </c>
      <c r="F142" s="9">
        <f t="shared" si="10"/>
        <v>7.07</v>
      </c>
      <c r="G142" s="17" t="s">
        <v>190</v>
      </c>
      <c r="H142" s="4" t="s">
        <v>103</v>
      </c>
      <c r="K142"/>
    </row>
    <row r="143" spans="1:11" ht="12.75">
      <c r="A143" s="29">
        <v>13</v>
      </c>
      <c r="B143" s="8">
        <v>103</v>
      </c>
      <c r="C143" s="45" t="s">
        <v>174</v>
      </c>
      <c r="D143" s="46" t="s">
        <v>98</v>
      </c>
      <c r="E143" s="9">
        <v>54.39</v>
      </c>
      <c r="F143" s="9">
        <f t="shared" si="10"/>
        <v>7.600000000000001</v>
      </c>
      <c r="G143" s="46" t="s">
        <v>254</v>
      </c>
      <c r="K143"/>
    </row>
    <row r="144" spans="1:11" ht="12.75">
      <c r="A144" s="29">
        <v>14</v>
      </c>
      <c r="B144" s="8">
        <v>78</v>
      </c>
      <c r="C144" s="43" t="s">
        <v>7</v>
      </c>
      <c r="D144" s="17" t="s">
        <v>86</v>
      </c>
      <c r="E144" s="9">
        <v>54.53</v>
      </c>
      <c r="F144" s="9">
        <f t="shared" si="10"/>
        <v>7.740000000000002</v>
      </c>
      <c r="G144" s="17" t="s">
        <v>178</v>
      </c>
      <c r="K144"/>
    </row>
    <row r="145" spans="1:11" ht="12.75">
      <c r="A145" s="29">
        <v>15</v>
      </c>
      <c r="B145" s="8">
        <v>47</v>
      </c>
      <c r="C145" s="43" t="s">
        <v>27</v>
      </c>
      <c r="D145" s="17" t="s">
        <v>200</v>
      </c>
      <c r="E145" s="9">
        <v>54.85</v>
      </c>
      <c r="F145" s="9">
        <f t="shared" si="10"/>
        <v>8.060000000000002</v>
      </c>
      <c r="G145" s="17" t="s">
        <v>201</v>
      </c>
      <c r="K145"/>
    </row>
    <row r="146" spans="1:11" ht="12.75">
      <c r="A146" s="29">
        <v>16</v>
      </c>
      <c r="B146" s="8">
        <v>55</v>
      </c>
      <c r="C146" s="43" t="s">
        <v>22</v>
      </c>
      <c r="D146" s="17" t="s">
        <v>35</v>
      </c>
      <c r="E146" s="9">
        <v>54.95</v>
      </c>
      <c r="F146" s="9">
        <f t="shared" si="10"/>
        <v>8.160000000000004</v>
      </c>
      <c r="G146" s="17" t="s">
        <v>182</v>
      </c>
      <c r="H146" s="4" t="s">
        <v>302</v>
      </c>
      <c r="K146"/>
    </row>
    <row r="147" spans="1:11" ht="12.75">
      <c r="A147" s="29">
        <v>17</v>
      </c>
      <c r="B147" s="8">
        <v>66</v>
      </c>
      <c r="C147" s="43" t="s">
        <v>179</v>
      </c>
      <c r="D147" s="17" t="s">
        <v>59</v>
      </c>
      <c r="E147" s="9">
        <v>55.03</v>
      </c>
      <c r="F147" s="9">
        <f t="shared" si="10"/>
        <v>8.240000000000002</v>
      </c>
      <c r="G147" s="17" t="s">
        <v>186</v>
      </c>
      <c r="K147"/>
    </row>
    <row r="148" spans="1:11" ht="12.75">
      <c r="A148" s="29">
        <v>18</v>
      </c>
      <c r="B148" s="8">
        <v>86</v>
      </c>
      <c r="C148" s="43" t="s">
        <v>27</v>
      </c>
      <c r="D148" s="17" t="s">
        <v>23</v>
      </c>
      <c r="E148" s="9">
        <v>55.02</v>
      </c>
      <c r="F148" s="9">
        <f t="shared" si="10"/>
        <v>8.230000000000004</v>
      </c>
      <c r="G148" s="17" t="s">
        <v>169</v>
      </c>
      <c r="K148"/>
    </row>
    <row r="149" spans="1:11" ht="12.75">
      <c r="A149" s="29">
        <v>19</v>
      </c>
      <c r="B149" s="8">
        <v>99</v>
      </c>
      <c r="C149" s="45" t="s">
        <v>180</v>
      </c>
      <c r="D149" s="46" t="s">
        <v>88</v>
      </c>
      <c r="E149" s="9">
        <v>55.53</v>
      </c>
      <c r="F149" s="9">
        <f t="shared" si="10"/>
        <v>8.740000000000002</v>
      </c>
      <c r="G149" s="46" t="s">
        <v>253</v>
      </c>
      <c r="K149"/>
    </row>
    <row r="150" spans="1:11" ht="12.75">
      <c r="A150" s="29">
        <v>20</v>
      </c>
      <c r="B150" s="8">
        <v>95</v>
      </c>
      <c r="C150" s="45" t="s">
        <v>183</v>
      </c>
      <c r="D150" s="46" t="s">
        <v>155</v>
      </c>
      <c r="E150" s="9">
        <v>55.85</v>
      </c>
      <c r="F150" s="9">
        <f t="shared" si="10"/>
        <v>9.060000000000002</v>
      </c>
      <c r="G150" s="46" t="s">
        <v>252</v>
      </c>
      <c r="K150"/>
    </row>
    <row r="151" spans="1:11" ht="12.75">
      <c r="A151" s="29">
        <v>21</v>
      </c>
      <c r="B151" s="8">
        <v>58</v>
      </c>
      <c r="C151" s="43" t="s">
        <v>17</v>
      </c>
      <c r="D151" s="17" t="s">
        <v>62</v>
      </c>
      <c r="E151" s="9">
        <v>55.86</v>
      </c>
      <c r="F151" s="9">
        <f t="shared" si="10"/>
        <v>9.07</v>
      </c>
      <c r="G151" s="17" t="s">
        <v>184</v>
      </c>
      <c r="K151"/>
    </row>
    <row r="152" spans="1:11" ht="12.75">
      <c r="A152" s="29">
        <v>22</v>
      </c>
      <c r="B152" s="8">
        <v>36</v>
      </c>
      <c r="C152" s="43" t="s">
        <v>130</v>
      </c>
      <c r="D152" s="17" t="s">
        <v>131</v>
      </c>
      <c r="E152" s="9">
        <v>56.01</v>
      </c>
      <c r="F152" s="9">
        <f t="shared" si="10"/>
        <v>9.219999999999999</v>
      </c>
      <c r="G152" s="17" t="s">
        <v>203</v>
      </c>
      <c r="H152" s="4" t="s">
        <v>103</v>
      </c>
      <c r="K152"/>
    </row>
    <row r="153" spans="1:11" ht="12.75">
      <c r="A153" s="29">
        <v>23</v>
      </c>
      <c r="B153" s="8">
        <v>96</v>
      </c>
      <c r="C153" s="45" t="s">
        <v>157</v>
      </c>
      <c r="D153" s="46" t="s">
        <v>185</v>
      </c>
      <c r="E153" s="9">
        <v>56.24</v>
      </c>
      <c r="F153" s="9">
        <f t="shared" si="10"/>
        <v>9.450000000000003</v>
      </c>
      <c r="G153" s="46" t="s">
        <v>252</v>
      </c>
      <c r="K153"/>
    </row>
    <row r="154" spans="1:11" ht="12.75">
      <c r="A154" s="29">
        <v>24</v>
      </c>
      <c r="B154" s="8">
        <v>64</v>
      </c>
      <c r="C154" s="43" t="s">
        <v>20</v>
      </c>
      <c r="D154" s="17" t="s">
        <v>16</v>
      </c>
      <c r="E154" s="9">
        <v>56.75</v>
      </c>
      <c r="F154" s="9">
        <f t="shared" si="10"/>
        <v>9.96</v>
      </c>
      <c r="G154" s="17" t="s">
        <v>186</v>
      </c>
      <c r="H154" s="4" t="s">
        <v>32</v>
      </c>
      <c r="K154"/>
    </row>
    <row r="155" spans="1:11" ht="12.75">
      <c r="A155" s="29">
        <v>25</v>
      </c>
      <c r="B155" s="8">
        <v>49</v>
      </c>
      <c r="C155" s="43" t="s">
        <v>24</v>
      </c>
      <c r="D155" s="17" t="s">
        <v>58</v>
      </c>
      <c r="E155" s="9">
        <v>56.9</v>
      </c>
      <c r="F155" s="9">
        <f t="shared" si="10"/>
        <v>10.11</v>
      </c>
      <c r="G155" s="17" t="s">
        <v>202</v>
      </c>
      <c r="K155"/>
    </row>
    <row r="156" spans="1:11" ht="12.75">
      <c r="A156" s="29">
        <v>26</v>
      </c>
      <c r="B156" s="8">
        <v>52</v>
      </c>
      <c r="C156" s="43" t="s">
        <v>7</v>
      </c>
      <c r="D156" s="17" t="s">
        <v>115</v>
      </c>
      <c r="E156" s="9">
        <v>57.24</v>
      </c>
      <c r="F156" s="9">
        <f t="shared" si="10"/>
        <v>10.450000000000003</v>
      </c>
      <c r="G156" s="17" t="s">
        <v>187</v>
      </c>
      <c r="K156"/>
    </row>
    <row r="157" spans="1:11" ht="12.75">
      <c r="A157" s="29">
        <v>27</v>
      </c>
      <c r="B157" s="8">
        <v>29</v>
      </c>
      <c r="C157" s="43" t="s">
        <v>120</v>
      </c>
      <c r="D157" s="17" t="s">
        <v>124</v>
      </c>
      <c r="E157" s="9">
        <v>57.82</v>
      </c>
      <c r="F157" s="9">
        <f t="shared" si="10"/>
        <v>11.030000000000001</v>
      </c>
      <c r="G157" s="17" t="s">
        <v>199</v>
      </c>
      <c r="K157"/>
    </row>
    <row r="158" spans="1:11" ht="12.75">
      <c r="A158" s="29">
        <v>28</v>
      </c>
      <c r="B158" s="8">
        <v>88</v>
      </c>
      <c r="C158" s="45" t="s">
        <v>188</v>
      </c>
      <c r="D158" s="46" t="s">
        <v>189</v>
      </c>
      <c r="E158" s="9">
        <v>58.96</v>
      </c>
      <c r="F158" s="9">
        <f t="shared" si="10"/>
        <v>12.170000000000002</v>
      </c>
      <c r="G158" s="46" t="s">
        <v>253</v>
      </c>
      <c r="K158"/>
    </row>
    <row r="159" spans="1:11" ht="12.75">
      <c r="A159" s="29">
        <v>29</v>
      </c>
      <c r="B159" s="8">
        <v>14</v>
      </c>
      <c r="C159" s="43" t="s">
        <v>76</v>
      </c>
      <c r="D159" s="17" t="s">
        <v>192</v>
      </c>
      <c r="E159" s="9">
        <v>58.45</v>
      </c>
      <c r="F159" s="9">
        <f t="shared" si="10"/>
        <v>11.660000000000004</v>
      </c>
      <c r="G159" s="17" t="s">
        <v>193</v>
      </c>
      <c r="H159" s="4" t="s">
        <v>103</v>
      </c>
      <c r="K159"/>
    </row>
    <row r="160" spans="1:11" ht="12.75">
      <c r="A160" s="29">
        <v>30</v>
      </c>
      <c r="B160" s="8">
        <v>11</v>
      </c>
      <c r="C160" s="43" t="s">
        <v>54</v>
      </c>
      <c r="D160" s="17" t="s">
        <v>139</v>
      </c>
      <c r="E160" s="9">
        <v>58.54</v>
      </c>
      <c r="F160" s="9">
        <f t="shared" si="10"/>
        <v>11.75</v>
      </c>
      <c r="G160" s="17" t="s">
        <v>194</v>
      </c>
      <c r="H160" s="4" t="s">
        <v>94</v>
      </c>
      <c r="K160"/>
    </row>
    <row r="161" spans="1:11" ht="12.75">
      <c r="A161" s="29">
        <v>31</v>
      </c>
      <c r="B161" s="8">
        <v>10</v>
      </c>
      <c r="C161" s="43" t="s">
        <v>195</v>
      </c>
      <c r="D161" s="17" t="s">
        <v>196</v>
      </c>
      <c r="E161" s="9">
        <v>58.69</v>
      </c>
      <c r="F161" s="9">
        <f t="shared" si="10"/>
        <v>11.899999999999999</v>
      </c>
      <c r="G161" s="17" t="s">
        <v>197</v>
      </c>
      <c r="K161"/>
    </row>
    <row r="162" spans="1:11" ht="12.75">
      <c r="A162" s="29">
        <v>32</v>
      </c>
      <c r="B162" s="8">
        <v>4</v>
      </c>
      <c r="C162" s="43" t="s">
        <v>127</v>
      </c>
      <c r="D162" s="17" t="s">
        <v>13</v>
      </c>
      <c r="E162" s="9">
        <v>59.14</v>
      </c>
      <c r="F162" s="9">
        <f t="shared" si="10"/>
        <v>12.350000000000001</v>
      </c>
      <c r="G162" s="17" t="s">
        <v>191</v>
      </c>
      <c r="H162" s="4" t="s">
        <v>103</v>
      </c>
      <c r="K162"/>
    </row>
    <row r="163" spans="1:14" ht="12.75">
      <c r="A163" s="29">
        <v>33</v>
      </c>
      <c r="B163" s="8">
        <v>42</v>
      </c>
      <c r="C163" s="43" t="s">
        <v>41</v>
      </c>
      <c r="D163" s="17" t="s">
        <v>56</v>
      </c>
      <c r="E163" s="9">
        <v>59.18</v>
      </c>
      <c r="F163" s="9">
        <f t="shared" si="10"/>
        <v>12.39</v>
      </c>
      <c r="G163" s="17" t="s">
        <v>202</v>
      </c>
      <c r="H163" s="33" t="s">
        <v>33</v>
      </c>
      <c r="I163" s="20"/>
      <c r="J163" s="20"/>
      <c r="K163" s="21"/>
      <c r="L163" s="25"/>
      <c r="M163" s="25"/>
      <c r="N163" s="20"/>
    </row>
    <row r="164" spans="1:11" ht="12.75">
      <c r="A164" s="29">
        <v>34</v>
      </c>
      <c r="B164" s="8">
        <v>43</v>
      </c>
      <c r="C164" s="43" t="s">
        <v>36</v>
      </c>
      <c r="D164" s="17" t="s">
        <v>132</v>
      </c>
      <c r="E164" s="9">
        <v>59.89</v>
      </c>
      <c r="F164" s="9">
        <f t="shared" si="10"/>
        <v>13.100000000000001</v>
      </c>
      <c r="G164" s="17" t="s">
        <v>202</v>
      </c>
      <c r="H164" s="20"/>
      <c r="K164"/>
    </row>
    <row r="165" spans="1:11" ht="12.75">
      <c r="A165" s="29">
        <v>35</v>
      </c>
      <c r="B165" s="8">
        <v>73</v>
      </c>
      <c r="C165" s="43" t="s">
        <v>52</v>
      </c>
      <c r="D165" s="17" t="s">
        <v>123</v>
      </c>
      <c r="E165" s="9">
        <v>59.72</v>
      </c>
      <c r="F165" s="9">
        <f t="shared" si="10"/>
        <v>12.93</v>
      </c>
      <c r="G165" s="17" t="s">
        <v>190</v>
      </c>
      <c r="H165" s="20"/>
      <c r="K165"/>
    </row>
    <row r="166" spans="1:11" ht="12.75">
      <c r="A166" s="29">
        <v>36</v>
      </c>
      <c r="B166" s="8">
        <v>98</v>
      </c>
      <c r="C166" s="45" t="s">
        <v>208</v>
      </c>
      <c r="D166" s="46" t="s">
        <v>107</v>
      </c>
      <c r="E166" s="9">
        <v>61.05</v>
      </c>
      <c r="F166" s="9">
        <f t="shared" si="10"/>
        <v>14.259999999999998</v>
      </c>
      <c r="G166" s="46" t="s">
        <v>254</v>
      </c>
      <c r="H166" s="20"/>
      <c r="K166"/>
    </row>
    <row r="167" spans="1:11" ht="12.75">
      <c r="A167" s="29">
        <v>37</v>
      </c>
      <c r="B167" s="8">
        <v>71</v>
      </c>
      <c r="C167" s="43" t="s">
        <v>36</v>
      </c>
      <c r="D167" s="17" t="s">
        <v>37</v>
      </c>
      <c r="E167" s="9">
        <v>60.07</v>
      </c>
      <c r="F167" s="9">
        <f t="shared" si="10"/>
        <v>13.280000000000001</v>
      </c>
      <c r="G167" s="17" t="s">
        <v>190</v>
      </c>
      <c r="H167" s="20"/>
      <c r="K167"/>
    </row>
    <row r="168" spans="1:11" ht="12.75">
      <c r="A168" s="29">
        <v>38</v>
      </c>
      <c r="B168" s="8">
        <v>77</v>
      </c>
      <c r="C168" s="43" t="s">
        <v>206</v>
      </c>
      <c r="D168" s="17" t="s">
        <v>207</v>
      </c>
      <c r="E168" s="9">
        <v>60.1</v>
      </c>
      <c r="F168" s="9">
        <f t="shared" si="10"/>
        <v>13.310000000000002</v>
      </c>
      <c r="G168" s="17" t="s">
        <v>190</v>
      </c>
      <c r="H168" s="22" t="s">
        <v>94</v>
      </c>
      <c r="K168"/>
    </row>
    <row r="169" spans="1:11" ht="12.75">
      <c r="A169" s="29">
        <v>39</v>
      </c>
      <c r="B169" s="8">
        <v>51</v>
      </c>
      <c r="C169" s="43" t="s">
        <v>7</v>
      </c>
      <c r="D169" s="17" t="s">
        <v>91</v>
      </c>
      <c r="E169" s="9">
        <v>60.19</v>
      </c>
      <c r="F169" s="9">
        <f t="shared" si="10"/>
        <v>13.399999999999999</v>
      </c>
      <c r="G169" s="17" t="s">
        <v>184</v>
      </c>
      <c r="H169" s="20"/>
      <c r="K169"/>
    </row>
    <row r="170" spans="1:11" ht="12.75">
      <c r="A170" s="29">
        <v>40</v>
      </c>
      <c r="B170" s="8">
        <v>44</v>
      </c>
      <c r="C170" s="43" t="s">
        <v>40</v>
      </c>
      <c r="D170" s="17" t="s">
        <v>63</v>
      </c>
      <c r="E170" s="9">
        <v>60.31</v>
      </c>
      <c r="F170" s="9">
        <f t="shared" si="10"/>
        <v>13.520000000000003</v>
      </c>
      <c r="G170" s="17" t="s">
        <v>201</v>
      </c>
      <c r="H170" s="20"/>
      <c r="K170"/>
    </row>
    <row r="171" spans="1:11" ht="12.75">
      <c r="A171" s="29">
        <v>41</v>
      </c>
      <c r="B171" s="8">
        <v>60</v>
      </c>
      <c r="C171" s="43" t="s">
        <v>52</v>
      </c>
      <c r="D171" s="17" t="s">
        <v>111</v>
      </c>
      <c r="E171" s="9">
        <v>60.5</v>
      </c>
      <c r="F171" s="9">
        <f t="shared" si="10"/>
        <v>13.71</v>
      </c>
      <c r="G171" s="17" t="s">
        <v>204</v>
      </c>
      <c r="H171" s="20"/>
      <c r="K171"/>
    </row>
    <row r="172" spans="1:11" ht="12.75">
      <c r="A172" s="29">
        <v>42</v>
      </c>
      <c r="B172" s="8">
        <v>90</v>
      </c>
      <c r="C172" s="45" t="s">
        <v>156</v>
      </c>
      <c r="D172" s="46" t="s">
        <v>75</v>
      </c>
      <c r="E172" s="9">
        <v>60.93</v>
      </c>
      <c r="F172" s="9">
        <f t="shared" si="10"/>
        <v>14.14</v>
      </c>
      <c r="G172" s="46" t="s">
        <v>254</v>
      </c>
      <c r="H172" s="20"/>
      <c r="K172"/>
    </row>
    <row r="173" spans="1:14" ht="12.75">
      <c r="A173" s="29">
        <v>43</v>
      </c>
      <c r="B173" s="8">
        <v>59</v>
      </c>
      <c r="C173" s="43" t="s">
        <v>57</v>
      </c>
      <c r="D173" s="17" t="s">
        <v>13</v>
      </c>
      <c r="E173" s="9">
        <v>60.95</v>
      </c>
      <c r="F173" s="9">
        <f t="shared" si="10"/>
        <v>14.160000000000004</v>
      </c>
      <c r="G173" s="17" t="s">
        <v>175</v>
      </c>
      <c r="H173" s="21"/>
      <c r="I173" s="20"/>
      <c r="J173" s="20"/>
      <c r="K173" s="21"/>
      <c r="L173" s="25"/>
      <c r="M173" s="25"/>
      <c r="N173" s="20"/>
    </row>
    <row r="174" spans="1:11" ht="12.75">
      <c r="A174" s="29">
        <v>44</v>
      </c>
      <c r="B174" s="8">
        <v>28</v>
      </c>
      <c r="C174" s="43" t="s">
        <v>116</v>
      </c>
      <c r="D174" s="17" t="s">
        <v>122</v>
      </c>
      <c r="E174" s="9">
        <v>61.06</v>
      </c>
      <c r="F174" s="9">
        <f t="shared" si="10"/>
        <v>14.270000000000003</v>
      </c>
      <c r="G174" s="17" t="s">
        <v>203</v>
      </c>
      <c r="K174"/>
    </row>
    <row r="175" spans="1:11" ht="12.75">
      <c r="A175" s="29">
        <v>45</v>
      </c>
      <c r="B175" s="8">
        <v>53</v>
      </c>
      <c r="C175" s="43" t="s">
        <v>28</v>
      </c>
      <c r="D175" s="17" t="s">
        <v>34</v>
      </c>
      <c r="E175" s="9">
        <v>61.2</v>
      </c>
      <c r="F175" s="9">
        <f t="shared" si="10"/>
        <v>14.410000000000004</v>
      </c>
      <c r="G175" s="17" t="s">
        <v>182</v>
      </c>
      <c r="K175"/>
    </row>
    <row r="176" spans="1:11" ht="12.75">
      <c r="A176" s="29">
        <v>46</v>
      </c>
      <c r="B176" s="8">
        <v>87</v>
      </c>
      <c r="C176" s="45" t="s">
        <v>154</v>
      </c>
      <c r="D176" s="46" t="s">
        <v>119</v>
      </c>
      <c r="E176" s="9">
        <v>61.35</v>
      </c>
      <c r="F176" s="9">
        <f t="shared" si="10"/>
        <v>14.560000000000002</v>
      </c>
      <c r="G176" s="46" t="s">
        <v>252</v>
      </c>
      <c r="K176"/>
    </row>
    <row r="177" spans="1:11" ht="12.75">
      <c r="A177" s="29">
        <v>47</v>
      </c>
      <c r="B177" s="8">
        <v>19</v>
      </c>
      <c r="C177" s="43" t="s">
        <v>80</v>
      </c>
      <c r="D177" s="17" t="s">
        <v>81</v>
      </c>
      <c r="E177" s="9">
        <v>61.55</v>
      </c>
      <c r="F177" s="9">
        <f t="shared" si="10"/>
        <v>14.759999999999998</v>
      </c>
      <c r="G177" s="17" t="s">
        <v>266</v>
      </c>
      <c r="H177" s="4" t="s">
        <v>103</v>
      </c>
      <c r="K177"/>
    </row>
    <row r="178" spans="1:11" ht="12.75">
      <c r="A178" s="29">
        <v>48</v>
      </c>
      <c r="B178" s="8">
        <v>26</v>
      </c>
      <c r="C178" s="43" t="s">
        <v>214</v>
      </c>
      <c r="D178" s="17" t="s">
        <v>215</v>
      </c>
      <c r="E178" s="9">
        <v>61.8</v>
      </c>
      <c r="F178" s="9">
        <f t="shared" si="10"/>
        <v>15.009999999999998</v>
      </c>
      <c r="G178" s="17" t="s">
        <v>216</v>
      </c>
      <c r="I178" s="4"/>
      <c r="K178"/>
    </row>
    <row r="179" spans="1:11" ht="12.75">
      <c r="A179" s="29">
        <v>49</v>
      </c>
      <c r="B179" s="8">
        <v>63</v>
      </c>
      <c r="C179" s="43" t="s">
        <v>84</v>
      </c>
      <c r="D179" s="17" t="s">
        <v>85</v>
      </c>
      <c r="E179" s="9">
        <v>61.81</v>
      </c>
      <c r="F179" s="9">
        <f t="shared" si="10"/>
        <v>15.020000000000003</v>
      </c>
      <c r="G179" s="17" t="s">
        <v>175</v>
      </c>
      <c r="K179"/>
    </row>
    <row r="180" spans="1:11" ht="12.75">
      <c r="A180" s="29">
        <v>50</v>
      </c>
      <c r="B180" s="8">
        <v>38</v>
      </c>
      <c r="C180" s="43" t="s">
        <v>17</v>
      </c>
      <c r="D180" s="17" t="s">
        <v>104</v>
      </c>
      <c r="E180" s="9">
        <v>62.35</v>
      </c>
      <c r="F180" s="9">
        <f t="shared" si="10"/>
        <v>15.560000000000002</v>
      </c>
      <c r="G180" s="17" t="s">
        <v>203</v>
      </c>
      <c r="K180"/>
    </row>
    <row r="181" spans="1:11" ht="12.75">
      <c r="A181" s="29">
        <v>51</v>
      </c>
      <c r="B181" s="8">
        <v>65</v>
      </c>
      <c r="C181" s="43" t="s">
        <v>54</v>
      </c>
      <c r="D181" s="17" t="s">
        <v>55</v>
      </c>
      <c r="E181" s="9">
        <v>62.57</v>
      </c>
      <c r="F181" s="9">
        <f t="shared" si="10"/>
        <v>15.780000000000001</v>
      </c>
      <c r="G181" s="17" t="s">
        <v>209</v>
      </c>
      <c r="I181" s="4"/>
      <c r="K181"/>
    </row>
    <row r="182" spans="1:14" ht="12.75">
      <c r="A182" s="29">
        <v>52</v>
      </c>
      <c r="B182" s="8">
        <v>13</v>
      </c>
      <c r="C182" s="43" t="s">
        <v>211</v>
      </c>
      <c r="D182" s="17" t="s">
        <v>51</v>
      </c>
      <c r="E182" s="9">
        <v>62.69</v>
      </c>
      <c r="F182" s="9">
        <f t="shared" si="10"/>
        <v>15.899999999999999</v>
      </c>
      <c r="G182" s="17" t="s">
        <v>212</v>
      </c>
      <c r="H182" s="21"/>
      <c r="I182" s="20"/>
      <c r="J182" s="28"/>
      <c r="K182" s="21"/>
      <c r="L182" s="25"/>
      <c r="M182" s="25"/>
      <c r="N182" s="20"/>
    </row>
    <row r="183" spans="1:14" ht="12.75">
      <c r="A183" s="29">
        <v>53</v>
      </c>
      <c r="B183" s="8">
        <v>54</v>
      </c>
      <c r="C183" s="43" t="s">
        <v>26</v>
      </c>
      <c r="D183" s="17" t="s">
        <v>60</v>
      </c>
      <c r="E183" s="9">
        <v>62.84</v>
      </c>
      <c r="F183" s="9">
        <f t="shared" si="10"/>
        <v>16.050000000000004</v>
      </c>
      <c r="G183" s="17" t="s">
        <v>210</v>
      </c>
      <c r="H183" s="21"/>
      <c r="I183" s="20"/>
      <c r="J183" s="20"/>
      <c r="K183" s="21"/>
      <c r="L183" s="25"/>
      <c r="M183" s="25"/>
      <c r="N183" s="20"/>
    </row>
    <row r="184" spans="1:14" ht="12.75">
      <c r="A184" s="29">
        <v>54</v>
      </c>
      <c r="B184" s="8">
        <v>76</v>
      </c>
      <c r="C184" s="43" t="s">
        <v>30</v>
      </c>
      <c r="D184" s="17" t="s">
        <v>31</v>
      </c>
      <c r="E184" s="9">
        <v>62.92</v>
      </c>
      <c r="F184" s="9">
        <f t="shared" si="10"/>
        <v>16.130000000000003</v>
      </c>
      <c r="G184" s="17" t="s">
        <v>190</v>
      </c>
      <c r="H184" s="21"/>
      <c r="I184" s="20"/>
      <c r="J184" s="20"/>
      <c r="K184" s="21"/>
      <c r="L184" s="25"/>
      <c r="M184" s="25"/>
      <c r="N184" s="20"/>
    </row>
    <row r="185" spans="1:14" ht="12.75">
      <c r="A185" s="29">
        <v>55</v>
      </c>
      <c r="B185" s="8">
        <v>45</v>
      </c>
      <c r="C185" s="43" t="s">
        <v>40</v>
      </c>
      <c r="D185" s="17" t="s">
        <v>118</v>
      </c>
      <c r="E185" s="9">
        <v>62.98</v>
      </c>
      <c r="F185" s="9">
        <f t="shared" si="10"/>
        <v>16.189999999999998</v>
      </c>
      <c r="G185" s="17" t="s">
        <v>217</v>
      </c>
      <c r="H185" s="21"/>
      <c r="I185" s="20"/>
      <c r="J185" s="20"/>
      <c r="K185" s="21"/>
      <c r="L185" s="25"/>
      <c r="M185" s="25"/>
      <c r="N185" s="20"/>
    </row>
    <row r="186" spans="1:14" ht="12.75">
      <c r="A186" s="29">
        <v>56</v>
      </c>
      <c r="B186" s="8">
        <v>18</v>
      </c>
      <c r="C186" s="43" t="s">
        <v>129</v>
      </c>
      <c r="D186" s="17" t="s">
        <v>133</v>
      </c>
      <c r="E186" s="9">
        <v>63.33</v>
      </c>
      <c r="F186" s="9">
        <f t="shared" si="10"/>
        <v>16.54</v>
      </c>
      <c r="G186" s="17" t="s">
        <v>221</v>
      </c>
      <c r="H186" s="21"/>
      <c r="I186" s="20"/>
      <c r="J186" s="20"/>
      <c r="K186" s="21"/>
      <c r="L186" s="25"/>
      <c r="M186" s="25"/>
      <c r="N186" s="20"/>
    </row>
    <row r="187" spans="1:14" ht="12.75">
      <c r="A187" s="29">
        <v>57</v>
      </c>
      <c r="B187" s="8">
        <v>104</v>
      </c>
      <c r="C187" s="45" t="s">
        <v>218</v>
      </c>
      <c r="D187" s="46" t="s">
        <v>219</v>
      </c>
      <c r="E187" s="9">
        <v>63.37</v>
      </c>
      <c r="F187" s="9">
        <f t="shared" si="10"/>
        <v>16.58</v>
      </c>
      <c r="G187" s="46" t="s">
        <v>255</v>
      </c>
      <c r="H187" s="21"/>
      <c r="I187" s="20"/>
      <c r="J187" s="20"/>
      <c r="K187" s="21"/>
      <c r="L187" s="25"/>
      <c r="M187" s="25"/>
      <c r="N187" s="20"/>
    </row>
    <row r="188" spans="1:14" ht="12.75">
      <c r="A188" s="29">
        <v>58</v>
      </c>
      <c r="B188" s="8">
        <v>25</v>
      </c>
      <c r="C188" s="43" t="s">
        <v>134</v>
      </c>
      <c r="D188" s="17" t="s">
        <v>135</v>
      </c>
      <c r="E188" s="9">
        <v>63.59</v>
      </c>
      <c r="F188" s="9">
        <f t="shared" si="10"/>
        <v>16.800000000000004</v>
      </c>
      <c r="G188" s="17" t="s">
        <v>222</v>
      </c>
      <c r="H188" s="21"/>
      <c r="I188" s="20"/>
      <c r="J188" s="20"/>
      <c r="K188" s="21"/>
      <c r="L188" s="25"/>
      <c r="M188" s="25"/>
      <c r="N188" s="20"/>
    </row>
    <row r="189" spans="1:14" ht="12.75">
      <c r="A189" s="29">
        <v>59</v>
      </c>
      <c r="B189" s="8">
        <v>91</v>
      </c>
      <c r="C189" s="45" t="s">
        <v>180</v>
      </c>
      <c r="D189" s="46" t="s">
        <v>205</v>
      </c>
      <c r="E189" s="9">
        <v>63.76</v>
      </c>
      <c r="F189" s="9">
        <f t="shared" si="10"/>
        <v>16.97</v>
      </c>
      <c r="G189" s="46" t="s">
        <v>255</v>
      </c>
      <c r="H189" s="21"/>
      <c r="I189" s="20"/>
      <c r="J189" s="20"/>
      <c r="K189" s="21"/>
      <c r="L189" s="25"/>
      <c r="M189" s="25"/>
      <c r="N189" s="20"/>
    </row>
    <row r="190" spans="1:14" ht="12.75">
      <c r="A190" s="29">
        <v>60</v>
      </c>
      <c r="B190" s="8">
        <v>17</v>
      </c>
      <c r="C190" s="43" t="s">
        <v>114</v>
      </c>
      <c r="D190" s="17" t="s">
        <v>145</v>
      </c>
      <c r="E190" s="9">
        <v>63.91</v>
      </c>
      <c r="F190" s="9">
        <f t="shared" si="10"/>
        <v>17.119999999999997</v>
      </c>
      <c r="G190" s="17" t="s">
        <v>193</v>
      </c>
      <c r="H190" s="21"/>
      <c r="I190" s="20"/>
      <c r="J190" s="20"/>
      <c r="K190" s="21"/>
      <c r="L190" s="25"/>
      <c r="M190" s="25"/>
      <c r="N190" s="20"/>
    </row>
    <row r="191" spans="1:16" ht="12.75">
      <c r="A191" s="29">
        <v>61</v>
      </c>
      <c r="B191" s="8">
        <v>102</v>
      </c>
      <c r="C191" s="45" t="s">
        <v>157</v>
      </c>
      <c r="D191" s="46" t="s">
        <v>107</v>
      </c>
      <c r="E191" s="9">
        <v>64.04</v>
      </c>
      <c r="F191" s="9">
        <f t="shared" si="10"/>
        <v>17.250000000000007</v>
      </c>
      <c r="G191" s="46" t="s">
        <v>256</v>
      </c>
      <c r="H191" s="21"/>
      <c r="I191" s="20"/>
      <c r="J191" s="22"/>
      <c r="K191" s="21"/>
      <c r="L191" s="25"/>
      <c r="M191" s="25"/>
      <c r="N191" s="20"/>
      <c r="P191" s="4"/>
    </row>
    <row r="192" spans="1:14" ht="12.75">
      <c r="A192" s="29">
        <v>62</v>
      </c>
      <c r="B192" s="8">
        <v>67</v>
      </c>
      <c r="C192" s="43" t="s">
        <v>69</v>
      </c>
      <c r="D192" s="17" t="s">
        <v>75</v>
      </c>
      <c r="E192" s="9">
        <v>64.21</v>
      </c>
      <c r="F192" s="9">
        <f t="shared" si="10"/>
        <v>17.419999999999995</v>
      </c>
      <c r="G192" s="17" t="s">
        <v>187</v>
      </c>
      <c r="H192" s="21"/>
      <c r="I192" s="20"/>
      <c r="J192" s="20"/>
      <c r="K192" s="21"/>
      <c r="L192" s="25"/>
      <c r="M192" s="25"/>
      <c r="N192" s="20"/>
    </row>
    <row r="193" spans="1:14" ht="12.75">
      <c r="A193" s="29">
        <v>63</v>
      </c>
      <c r="B193" s="8">
        <v>24</v>
      </c>
      <c r="C193" s="43" t="s">
        <v>78</v>
      </c>
      <c r="D193" s="17" t="s">
        <v>93</v>
      </c>
      <c r="E193" s="9">
        <v>64.22</v>
      </c>
      <c r="F193" s="9">
        <f t="shared" si="10"/>
        <v>17.43</v>
      </c>
      <c r="G193" s="17" t="s">
        <v>222</v>
      </c>
      <c r="H193" s="21"/>
      <c r="I193" s="20"/>
      <c r="J193" s="20"/>
      <c r="K193" s="21"/>
      <c r="L193" s="25"/>
      <c r="M193" s="25"/>
      <c r="N193" s="20"/>
    </row>
    <row r="194" spans="1:14" ht="12.75">
      <c r="A194" s="29">
        <v>64</v>
      </c>
      <c r="B194" s="8">
        <v>16</v>
      </c>
      <c r="C194" s="43" t="s">
        <v>140</v>
      </c>
      <c r="D194" s="17" t="s">
        <v>139</v>
      </c>
      <c r="E194" s="9">
        <v>64.35</v>
      </c>
      <c r="F194" s="9">
        <f t="shared" si="10"/>
        <v>17.559999999999995</v>
      </c>
      <c r="G194" s="17" t="s">
        <v>226</v>
      </c>
      <c r="H194" s="21"/>
      <c r="I194" s="20"/>
      <c r="J194" s="20"/>
      <c r="K194" s="21"/>
      <c r="L194" s="25"/>
      <c r="M194" s="25"/>
      <c r="N194" s="20"/>
    </row>
    <row r="195" spans="1:14" ht="12.75">
      <c r="A195" s="29">
        <v>65</v>
      </c>
      <c r="B195" s="8">
        <v>27</v>
      </c>
      <c r="C195" s="43" t="s">
        <v>214</v>
      </c>
      <c r="D195" s="17" t="s">
        <v>224</v>
      </c>
      <c r="E195" s="9">
        <v>64.45</v>
      </c>
      <c r="F195" s="9">
        <f t="shared" si="10"/>
        <v>17.660000000000004</v>
      </c>
      <c r="G195" s="17" t="s">
        <v>225</v>
      </c>
      <c r="H195" s="21"/>
      <c r="I195" s="20"/>
      <c r="J195" s="20"/>
      <c r="K195" s="21"/>
      <c r="L195" s="25"/>
      <c r="M195" s="25"/>
      <c r="N195" s="20"/>
    </row>
    <row r="196" spans="1:14" ht="12.75">
      <c r="A196" s="29">
        <v>66</v>
      </c>
      <c r="B196" s="8">
        <v>6</v>
      </c>
      <c r="C196" s="43" t="s">
        <v>108</v>
      </c>
      <c r="D196" s="17" t="s">
        <v>146</v>
      </c>
      <c r="E196" s="9">
        <v>64.81</v>
      </c>
      <c r="F196" s="9">
        <f t="shared" si="10"/>
        <v>18.020000000000003</v>
      </c>
      <c r="G196" s="17" t="s">
        <v>223</v>
      </c>
      <c r="H196" s="21"/>
      <c r="I196" s="20"/>
      <c r="J196" s="20"/>
      <c r="K196" s="21"/>
      <c r="L196" s="25"/>
      <c r="M196" s="25"/>
      <c r="N196" s="20"/>
    </row>
    <row r="197" spans="1:14" ht="12.75">
      <c r="A197" s="29">
        <v>67</v>
      </c>
      <c r="B197" s="8">
        <v>23</v>
      </c>
      <c r="C197" s="43" t="s">
        <v>227</v>
      </c>
      <c r="D197" s="17" t="s">
        <v>3</v>
      </c>
      <c r="E197" s="9">
        <v>64.82</v>
      </c>
      <c r="F197" s="9">
        <f aca="true" t="shared" si="11" ref="F197:F223">E197-46.79</f>
        <v>18.029999999999994</v>
      </c>
      <c r="G197" s="17" t="s">
        <v>228</v>
      </c>
      <c r="H197" s="21"/>
      <c r="I197" s="20"/>
      <c r="J197" s="20"/>
      <c r="K197" s="21"/>
      <c r="L197" s="25"/>
      <c r="M197" s="25"/>
      <c r="N197" s="20"/>
    </row>
    <row r="198" spans="1:14" ht="12.75">
      <c r="A198" s="29">
        <v>68</v>
      </c>
      <c r="B198" s="8">
        <v>1</v>
      </c>
      <c r="C198" s="43" t="s">
        <v>129</v>
      </c>
      <c r="D198" s="17" t="s">
        <v>14</v>
      </c>
      <c r="E198" s="9">
        <v>64.95</v>
      </c>
      <c r="F198" s="9">
        <f t="shared" si="11"/>
        <v>18.160000000000004</v>
      </c>
      <c r="G198" s="17" t="s">
        <v>220</v>
      </c>
      <c r="H198" s="21"/>
      <c r="I198" s="20"/>
      <c r="J198" s="20"/>
      <c r="K198" s="21"/>
      <c r="L198" s="25"/>
      <c r="M198" s="25"/>
      <c r="N198" s="20"/>
    </row>
    <row r="199" spans="1:14" ht="12.75">
      <c r="A199" s="29">
        <v>69</v>
      </c>
      <c r="B199" s="8">
        <v>33</v>
      </c>
      <c r="C199" s="43" t="s">
        <v>106</v>
      </c>
      <c r="D199" s="17" t="s">
        <v>113</v>
      </c>
      <c r="E199" s="9">
        <v>65.39</v>
      </c>
      <c r="F199" s="9">
        <f t="shared" si="11"/>
        <v>18.6</v>
      </c>
      <c r="G199" s="17" t="s">
        <v>203</v>
      </c>
      <c r="H199" s="33" t="s">
        <v>94</v>
      </c>
      <c r="I199" s="20"/>
      <c r="J199" s="20"/>
      <c r="K199" s="21"/>
      <c r="L199" s="25"/>
      <c r="M199" s="25"/>
      <c r="N199" s="20"/>
    </row>
    <row r="200" spans="1:14" ht="12.75">
      <c r="A200" s="29">
        <v>70</v>
      </c>
      <c r="B200" s="8">
        <v>50</v>
      </c>
      <c r="C200" s="43" t="s">
        <v>116</v>
      </c>
      <c r="D200" s="17" t="s">
        <v>229</v>
      </c>
      <c r="E200" s="9">
        <v>65.59</v>
      </c>
      <c r="F200" s="9">
        <f t="shared" si="11"/>
        <v>18.800000000000004</v>
      </c>
      <c r="G200" s="17" t="s">
        <v>210</v>
      </c>
      <c r="H200" s="21"/>
      <c r="I200" s="20"/>
      <c r="J200" s="20"/>
      <c r="K200" s="21"/>
      <c r="L200" s="25"/>
      <c r="M200" s="25"/>
      <c r="N200" s="20"/>
    </row>
    <row r="201" spans="1:14" ht="12.75">
      <c r="A201" s="29">
        <v>71</v>
      </c>
      <c r="B201" s="8">
        <v>12</v>
      </c>
      <c r="C201" s="43" t="s">
        <v>137</v>
      </c>
      <c r="D201" s="17" t="s">
        <v>138</v>
      </c>
      <c r="E201" s="9">
        <v>65.93</v>
      </c>
      <c r="F201" s="9">
        <f t="shared" si="11"/>
        <v>19.140000000000008</v>
      </c>
      <c r="G201" s="17" t="s">
        <v>226</v>
      </c>
      <c r="H201" s="21"/>
      <c r="I201" s="20"/>
      <c r="J201" s="20"/>
      <c r="K201" s="21"/>
      <c r="L201" s="25"/>
      <c r="M201" s="25"/>
      <c r="N201" s="20"/>
    </row>
    <row r="202" spans="1:14" ht="12.75">
      <c r="A202" s="29">
        <v>72</v>
      </c>
      <c r="B202" s="8">
        <v>57</v>
      </c>
      <c r="C202" s="43" t="s">
        <v>125</v>
      </c>
      <c r="D202" s="17" t="s">
        <v>262</v>
      </c>
      <c r="E202" s="9">
        <v>66.52</v>
      </c>
      <c r="F202" s="9">
        <f t="shared" si="11"/>
        <v>19.729999999999997</v>
      </c>
      <c r="G202" s="17" t="s">
        <v>210</v>
      </c>
      <c r="H202" s="21"/>
      <c r="I202" s="20"/>
      <c r="J202" s="20"/>
      <c r="K202" s="21"/>
      <c r="L202" s="25"/>
      <c r="M202" s="25"/>
      <c r="N202" s="20"/>
    </row>
    <row r="203" spans="1:15" ht="12.75">
      <c r="A203" s="29">
        <v>73</v>
      </c>
      <c r="B203" s="8">
        <v>106</v>
      </c>
      <c r="C203" s="45" t="s">
        <v>230</v>
      </c>
      <c r="D203" s="46" t="s">
        <v>142</v>
      </c>
      <c r="E203" s="9">
        <v>66.59</v>
      </c>
      <c r="F203" s="9">
        <f t="shared" si="11"/>
        <v>19.800000000000004</v>
      </c>
      <c r="G203" s="46" t="s">
        <v>257</v>
      </c>
      <c r="H203" s="21"/>
      <c r="I203" s="22"/>
      <c r="J203" s="20"/>
      <c r="K203" s="21"/>
      <c r="L203" s="25"/>
      <c r="M203" s="25"/>
      <c r="N203" s="20"/>
      <c r="O203" s="4"/>
    </row>
    <row r="204" spans="1:16" ht="12.75">
      <c r="A204" s="29">
        <v>74</v>
      </c>
      <c r="B204" s="8">
        <v>105</v>
      </c>
      <c r="C204" s="45" t="s">
        <v>231</v>
      </c>
      <c r="D204" s="46" t="s">
        <v>232</v>
      </c>
      <c r="E204" s="9">
        <v>66.86</v>
      </c>
      <c r="F204" s="9">
        <f t="shared" si="11"/>
        <v>20.07</v>
      </c>
      <c r="G204" s="46" t="s">
        <v>257</v>
      </c>
      <c r="H204" s="21"/>
      <c r="I204" s="20"/>
      <c r="J204" s="20"/>
      <c r="K204" s="21"/>
      <c r="L204" s="25"/>
      <c r="M204" s="25"/>
      <c r="N204" s="20"/>
      <c r="O204" s="4"/>
      <c r="P204" s="4"/>
    </row>
    <row r="205" spans="1:15" ht="12.75">
      <c r="A205" s="29">
        <v>75</v>
      </c>
      <c r="B205" s="8">
        <v>15</v>
      </c>
      <c r="C205" s="43" t="s">
        <v>141</v>
      </c>
      <c r="D205" s="17" t="s">
        <v>98</v>
      </c>
      <c r="E205" s="9">
        <v>67.3</v>
      </c>
      <c r="F205" s="9">
        <f t="shared" si="11"/>
        <v>20.509999999999998</v>
      </c>
      <c r="G205" s="17" t="s">
        <v>233</v>
      </c>
      <c r="H205" s="21"/>
      <c r="I205" s="30"/>
      <c r="J205" s="30"/>
      <c r="K205" s="31"/>
      <c r="L205" s="32"/>
      <c r="M205" s="25"/>
      <c r="N205" s="30"/>
      <c r="O205" s="4"/>
    </row>
    <row r="206" spans="1:15" ht="12.75">
      <c r="A206" s="29">
        <v>76</v>
      </c>
      <c r="B206" s="8">
        <v>21</v>
      </c>
      <c r="C206" s="43" t="s">
        <v>36</v>
      </c>
      <c r="D206" s="17" t="s">
        <v>132</v>
      </c>
      <c r="E206" s="9">
        <v>67.51</v>
      </c>
      <c r="F206" s="9">
        <f t="shared" si="11"/>
        <v>20.720000000000006</v>
      </c>
      <c r="G206" s="17" t="s">
        <v>213</v>
      </c>
      <c r="H206" s="31"/>
      <c r="I206" s="20"/>
      <c r="J206" s="20"/>
      <c r="K206" s="21"/>
      <c r="L206" s="25"/>
      <c r="M206" s="25"/>
      <c r="N206" s="20"/>
      <c r="O206" s="4"/>
    </row>
    <row r="207" spans="1:15" ht="12.75">
      <c r="A207" s="29">
        <v>77</v>
      </c>
      <c r="B207" s="8">
        <v>20</v>
      </c>
      <c r="C207" s="43" t="s">
        <v>136</v>
      </c>
      <c r="D207" s="17" t="s">
        <v>89</v>
      </c>
      <c r="E207" s="9">
        <v>67.86</v>
      </c>
      <c r="F207" s="9">
        <f t="shared" si="11"/>
        <v>21.07</v>
      </c>
      <c r="G207" s="17" t="s">
        <v>222</v>
      </c>
      <c r="H207" s="33" t="s">
        <v>94</v>
      </c>
      <c r="I207" s="20"/>
      <c r="J207" s="20"/>
      <c r="K207" s="21"/>
      <c r="L207" s="25"/>
      <c r="M207" s="25"/>
      <c r="N207" s="20"/>
      <c r="O207" s="4"/>
    </row>
    <row r="208" spans="1:15" ht="12.75">
      <c r="A208" s="29">
        <v>78</v>
      </c>
      <c r="B208" s="8">
        <v>61</v>
      </c>
      <c r="C208" s="43" t="s">
        <v>73</v>
      </c>
      <c r="D208" s="17" t="s">
        <v>59</v>
      </c>
      <c r="E208" s="9">
        <v>67.97</v>
      </c>
      <c r="F208" s="9">
        <f t="shared" si="11"/>
        <v>21.18</v>
      </c>
      <c r="G208" s="17" t="s">
        <v>204</v>
      </c>
      <c r="H208" s="21"/>
      <c r="I208" s="20"/>
      <c r="J208" s="20"/>
      <c r="K208" s="21"/>
      <c r="L208" s="25"/>
      <c r="M208" s="25"/>
      <c r="N208" s="20"/>
      <c r="O208" s="4"/>
    </row>
    <row r="209" spans="1:11" ht="12.75">
      <c r="A209" s="29">
        <v>79</v>
      </c>
      <c r="B209" s="8">
        <v>34</v>
      </c>
      <c r="C209" s="43" t="s">
        <v>78</v>
      </c>
      <c r="D209" s="17" t="s">
        <v>79</v>
      </c>
      <c r="E209" s="9">
        <v>68.02</v>
      </c>
      <c r="F209" s="9">
        <f t="shared" si="11"/>
        <v>21.229999999999997</v>
      </c>
      <c r="G209" s="17" t="s">
        <v>236</v>
      </c>
      <c r="H209" s="21"/>
      <c r="K209"/>
    </row>
    <row r="210" spans="1:14" ht="13.5">
      <c r="A210" s="29">
        <v>80</v>
      </c>
      <c r="B210" s="8">
        <v>35</v>
      </c>
      <c r="C210" s="43" t="s">
        <v>127</v>
      </c>
      <c r="D210" s="17" t="s">
        <v>128</v>
      </c>
      <c r="E210" s="9">
        <v>68.14</v>
      </c>
      <c r="F210" s="9">
        <f t="shared" si="11"/>
        <v>21.35</v>
      </c>
      <c r="G210" s="17" t="s">
        <v>199</v>
      </c>
      <c r="I210" s="6"/>
      <c r="J210" s="6"/>
      <c r="K210" s="6"/>
      <c r="N210" s="14"/>
    </row>
    <row r="211" spans="1:17" ht="13.5">
      <c r="A211" s="29">
        <v>81</v>
      </c>
      <c r="B211" s="8">
        <v>3</v>
      </c>
      <c r="C211" s="43" t="s">
        <v>41</v>
      </c>
      <c r="D211" s="17" t="s">
        <v>143</v>
      </c>
      <c r="E211" s="9">
        <v>68.99</v>
      </c>
      <c r="F211" s="9">
        <f t="shared" si="11"/>
        <v>22.199999999999996</v>
      </c>
      <c r="G211" s="17" t="s">
        <v>191</v>
      </c>
      <c r="H211" s="6"/>
      <c r="J211" s="1"/>
      <c r="K211" s="27"/>
      <c r="L211" s="27"/>
      <c r="M211" s="27"/>
      <c r="N211" s="27"/>
      <c r="O211" s="27"/>
      <c r="P211" s="27"/>
      <c r="Q211" s="27"/>
    </row>
    <row r="212" spans="1:17" ht="13.5">
      <c r="A212" s="29">
        <v>82</v>
      </c>
      <c r="B212" s="8">
        <v>32</v>
      </c>
      <c r="C212" s="43" t="s">
        <v>73</v>
      </c>
      <c r="D212" s="17" t="s">
        <v>53</v>
      </c>
      <c r="E212" s="9">
        <v>69.4</v>
      </c>
      <c r="F212" s="9">
        <f t="shared" si="11"/>
        <v>22.610000000000007</v>
      </c>
      <c r="G212" s="17" t="s">
        <v>237</v>
      </c>
      <c r="H212" s="6"/>
      <c r="J212" s="1"/>
      <c r="K212" s="27"/>
      <c r="L212" s="27"/>
      <c r="M212" s="27"/>
      <c r="N212" s="27"/>
      <c r="O212" s="27"/>
      <c r="P212" s="27"/>
      <c r="Q212" s="27"/>
    </row>
    <row r="213" spans="1:17" ht="13.5">
      <c r="A213" s="29">
        <v>83</v>
      </c>
      <c r="B213" s="8">
        <v>2</v>
      </c>
      <c r="C213" s="43" t="s">
        <v>80</v>
      </c>
      <c r="D213" s="17" t="s">
        <v>144</v>
      </c>
      <c r="E213" s="9">
        <v>70.21</v>
      </c>
      <c r="F213" s="9">
        <f t="shared" si="11"/>
        <v>23.419999999999995</v>
      </c>
      <c r="G213" s="17" t="s">
        <v>244</v>
      </c>
      <c r="H213" s="6"/>
      <c r="J213" s="1"/>
      <c r="K213" s="27"/>
      <c r="L213" s="27"/>
      <c r="M213" s="27"/>
      <c r="N213" s="27"/>
      <c r="O213" s="27"/>
      <c r="P213" s="27"/>
      <c r="Q213" s="27"/>
    </row>
    <row r="214" spans="1:17" ht="13.5">
      <c r="A214" s="29">
        <v>84</v>
      </c>
      <c r="B214" s="8">
        <v>37</v>
      </c>
      <c r="C214" s="43" t="s">
        <v>130</v>
      </c>
      <c r="D214" s="17" t="s">
        <v>59</v>
      </c>
      <c r="E214" s="9">
        <v>71.27</v>
      </c>
      <c r="F214" s="9">
        <f t="shared" si="11"/>
        <v>24.479999999999997</v>
      </c>
      <c r="G214" s="17" t="s">
        <v>237</v>
      </c>
      <c r="H214" s="6"/>
      <c r="J214" s="1"/>
      <c r="K214" s="27"/>
      <c r="L214" s="27"/>
      <c r="M214" s="27"/>
      <c r="N214" s="27"/>
      <c r="O214" s="27"/>
      <c r="P214" s="27"/>
      <c r="Q214" s="27"/>
    </row>
    <row r="215" spans="1:17" ht="13.5">
      <c r="A215" s="29">
        <v>85</v>
      </c>
      <c r="B215" s="8">
        <v>8</v>
      </c>
      <c r="C215" s="43" t="s">
        <v>214</v>
      </c>
      <c r="D215" s="17" t="s">
        <v>245</v>
      </c>
      <c r="E215" s="9">
        <v>73.03</v>
      </c>
      <c r="F215" s="9">
        <f t="shared" si="11"/>
        <v>26.240000000000002</v>
      </c>
      <c r="G215" s="17" t="s">
        <v>246</v>
      </c>
      <c r="H215" s="6"/>
      <c r="J215" s="1"/>
      <c r="K215" s="27"/>
      <c r="L215" s="27"/>
      <c r="M215" s="27"/>
      <c r="N215" s="27"/>
      <c r="O215" s="27"/>
      <c r="P215" s="27"/>
      <c r="Q215" s="27"/>
    </row>
    <row r="216" spans="1:17" ht="13.5">
      <c r="A216" s="29">
        <v>86</v>
      </c>
      <c r="B216" s="8">
        <v>68</v>
      </c>
      <c r="C216" s="43" t="s">
        <v>24</v>
      </c>
      <c r="D216" s="17" t="s">
        <v>25</v>
      </c>
      <c r="E216" s="9">
        <v>81.24</v>
      </c>
      <c r="F216" s="9">
        <f t="shared" si="11"/>
        <v>34.449999999999996</v>
      </c>
      <c r="G216" s="17" t="s">
        <v>175</v>
      </c>
      <c r="H216" s="6"/>
      <c r="J216" s="1"/>
      <c r="K216" s="27"/>
      <c r="L216" s="27"/>
      <c r="M216" s="27"/>
      <c r="N216" s="27"/>
      <c r="O216" s="27"/>
      <c r="P216" s="27"/>
      <c r="Q216" s="27"/>
    </row>
    <row r="217" spans="1:17" ht="13.5">
      <c r="A217" s="29">
        <v>87</v>
      </c>
      <c r="B217" s="8">
        <v>92</v>
      </c>
      <c r="C217" s="45" t="s">
        <v>156</v>
      </c>
      <c r="D217" s="46" t="s">
        <v>158</v>
      </c>
      <c r="E217" s="9">
        <v>83.78</v>
      </c>
      <c r="F217" s="9">
        <f t="shared" si="11"/>
        <v>36.99</v>
      </c>
      <c r="G217" s="46" t="s">
        <v>257</v>
      </c>
      <c r="H217" s="6"/>
      <c r="J217" s="1"/>
      <c r="K217" s="27"/>
      <c r="L217" s="27"/>
      <c r="M217" s="27"/>
      <c r="N217" s="27"/>
      <c r="O217" s="27"/>
      <c r="P217" s="27"/>
      <c r="Q217" s="27"/>
    </row>
    <row r="218" spans="1:17" ht="13.5">
      <c r="A218" s="29">
        <v>88</v>
      </c>
      <c r="B218" s="8">
        <v>5</v>
      </c>
      <c r="C218" s="43" t="s">
        <v>54</v>
      </c>
      <c r="D218" s="17" t="s">
        <v>207</v>
      </c>
      <c r="E218" s="9">
        <v>91.19</v>
      </c>
      <c r="F218" s="9">
        <f t="shared" si="11"/>
        <v>44.4</v>
      </c>
      <c r="G218" s="17" t="s">
        <v>223</v>
      </c>
      <c r="H218" s="6" t="s">
        <v>94</v>
      </c>
      <c r="J218" s="1"/>
      <c r="K218" s="27"/>
      <c r="L218" s="27"/>
      <c r="M218" s="27"/>
      <c r="N218" s="27"/>
      <c r="O218" s="27"/>
      <c r="P218" s="27"/>
      <c r="Q218" s="27"/>
    </row>
    <row r="219" spans="1:17" ht="13.5">
      <c r="A219" s="29">
        <v>89</v>
      </c>
      <c r="B219" s="8">
        <v>93</v>
      </c>
      <c r="C219" s="45" t="s">
        <v>174</v>
      </c>
      <c r="D219" s="46" t="s">
        <v>14</v>
      </c>
      <c r="E219" s="9">
        <v>96.45</v>
      </c>
      <c r="F219" s="9">
        <f t="shared" si="11"/>
        <v>49.660000000000004</v>
      </c>
      <c r="G219" s="46" t="s">
        <v>258</v>
      </c>
      <c r="H219" s="6"/>
      <c r="J219" s="1"/>
      <c r="K219" s="27"/>
      <c r="L219" s="27"/>
      <c r="M219" s="27"/>
      <c r="N219" s="27"/>
      <c r="O219" s="27"/>
      <c r="P219" s="27"/>
      <c r="Q219" s="27"/>
    </row>
    <row r="220" spans="1:17" ht="13.5">
      <c r="A220" s="29">
        <v>90</v>
      </c>
      <c r="B220" s="8">
        <v>101</v>
      </c>
      <c r="C220" s="45" t="s">
        <v>174</v>
      </c>
      <c r="D220" s="46" t="s">
        <v>250</v>
      </c>
      <c r="E220" s="9">
        <v>99.27</v>
      </c>
      <c r="F220" s="9">
        <f t="shared" si="11"/>
        <v>52.48</v>
      </c>
      <c r="G220" s="46" t="s">
        <v>253</v>
      </c>
      <c r="H220" s="6"/>
      <c r="J220" s="1"/>
      <c r="K220" s="27"/>
      <c r="L220" s="27"/>
      <c r="M220" s="27"/>
      <c r="N220" s="27"/>
      <c r="O220" s="27"/>
      <c r="P220" s="27"/>
      <c r="Q220" s="27"/>
    </row>
    <row r="221" spans="1:17" ht="13.5">
      <c r="A221" s="29">
        <v>91</v>
      </c>
      <c r="B221" s="8">
        <v>72</v>
      </c>
      <c r="C221" s="43" t="s">
        <v>72</v>
      </c>
      <c r="D221" s="17" t="s">
        <v>14</v>
      </c>
      <c r="E221" s="9">
        <v>100.86</v>
      </c>
      <c r="F221" s="9">
        <f t="shared" si="11"/>
        <v>54.07</v>
      </c>
      <c r="G221" s="17" t="s">
        <v>243</v>
      </c>
      <c r="H221" s="6"/>
      <c r="J221" s="1"/>
      <c r="K221" s="27"/>
      <c r="L221" s="27"/>
      <c r="M221" s="27"/>
      <c r="N221" s="27"/>
      <c r="O221" s="27"/>
      <c r="P221" s="27"/>
      <c r="Q221" s="27"/>
    </row>
    <row r="222" spans="1:17" ht="13.5">
      <c r="A222" s="29">
        <v>92</v>
      </c>
      <c r="B222" s="8">
        <v>100</v>
      </c>
      <c r="C222" s="45" t="s">
        <v>152</v>
      </c>
      <c r="D222" s="46" t="s">
        <v>153</v>
      </c>
      <c r="E222" s="9">
        <v>105.57</v>
      </c>
      <c r="F222" s="9">
        <f t="shared" si="11"/>
        <v>58.779999999999994</v>
      </c>
      <c r="G222" s="46" t="s">
        <v>254</v>
      </c>
      <c r="H222" s="6"/>
      <c r="J222" s="1"/>
      <c r="K222" s="27"/>
      <c r="L222" s="27"/>
      <c r="M222" s="27"/>
      <c r="N222" s="27"/>
      <c r="O222" s="27"/>
      <c r="P222" s="27"/>
      <c r="Q222" s="27"/>
    </row>
    <row r="223" spans="1:17" ht="13.5">
      <c r="A223" s="29">
        <v>93</v>
      </c>
      <c r="B223" s="8">
        <v>48</v>
      </c>
      <c r="C223" s="43" t="s">
        <v>27</v>
      </c>
      <c r="D223" s="17" t="s">
        <v>83</v>
      </c>
      <c r="E223" s="9">
        <v>113.94</v>
      </c>
      <c r="F223" s="9">
        <f t="shared" si="11"/>
        <v>67.15</v>
      </c>
      <c r="G223" s="17" t="s">
        <v>217</v>
      </c>
      <c r="H223" s="6"/>
      <c r="J223" s="1"/>
      <c r="K223" s="27"/>
      <c r="L223" s="27"/>
      <c r="M223" s="27"/>
      <c r="N223" s="27"/>
      <c r="O223" s="27"/>
      <c r="P223" s="27"/>
      <c r="Q223" s="27"/>
    </row>
    <row r="224" spans="1:17" ht="13.5">
      <c r="A224" s="29"/>
      <c r="B224" s="8">
        <v>41</v>
      </c>
      <c r="C224" s="43" t="s">
        <v>249</v>
      </c>
      <c r="D224" s="17" t="s">
        <v>61</v>
      </c>
      <c r="E224" s="9" t="s">
        <v>240</v>
      </c>
      <c r="F224" s="4"/>
      <c r="G224" s="17" t="s">
        <v>202</v>
      </c>
      <c r="H224" s="6"/>
      <c r="J224" s="1"/>
      <c r="K224" s="27"/>
      <c r="L224" s="27"/>
      <c r="M224" s="27"/>
      <c r="N224" s="27"/>
      <c r="O224" s="27"/>
      <c r="P224" s="27"/>
      <c r="Q224" s="27"/>
    </row>
    <row r="225" spans="2:17" ht="13.5">
      <c r="B225" s="8">
        <v>70</v>
      </c>
      <c r="C225" s="43" t="s">
        <v>28</v>
      </c>
      <c r="D225" s="17" t="s">
        <v>29</v>
      </c>
      <c r="E225" s="9" t="s">
        <v>240</v>
      </c>
      <c r="F225" s="4"/>
      <c r="G225" s="17" t="s">
        <v>241</v>
      </c>
      <c r="H225" s="6"/>
      <c r="J225" s="1"/>
      <c r="K225" s="27"/>
      <c r="L225" s="27"/>
      <c r="M225" s="27"/>
      <c r="N225" s="27"/>
      <c r="O225" s="27"/>
      <c r="P225" s="27"/>
      <c r="Q225" s="27"/>
    </row>
    <row r="226" spans="2:17" ht="13.5">
      <c r="B226" s="8">
        <v>7</v>
      </c>
      <c r="C226" s="43" t="s">
        <v>108</v>
      </c>
      <c r="D226" s="17" t="s">
        <v>247</v>
      </c>
      <c r="E226" s="9" t="s">
        <v>90</v>
      </c>
      <c r="F226" s="4"/>
      <c r="G226" s="17" t="s">
        <v>220</v>
      </c>
      <c r="H226" s="6"/>
      <c r="J226" s="1"/>
      <c r="K226" s="27"/>
      <c r="L226" s="27"/>
      <c r="M226" s="27"/>
      <c r="N226" s="27"/>
      <c r="O226" s="27"/>
      <c r="P226" s="27"/>
      <c r="Q226" s="27"/>
    </row>
    <row r="227" spans="2:17" ht="13.5">
      <c r="B227" s="8">
        <v>9</v>
      </c>
      <c r="C227" s="43" t="s">
        <v>57</v>
      </c>
      <c r="D227" s="17" t="s">
        <v>63</v>
      </c>
      <c r="E227" s="9" t="s">
        <v>90</v>
      </c>
      <c r="F227" s="4"/>
      <c r="G227" s="17" t="s">
        <v>226</v>
      </c>
      <c r="H227" s="6"/>
      <c r="J227" s="1"/>
      <c r="K227" s="27"/>
      <c r="L227" s="27"/>
      <c r="M227" s="27"/>
      <c r="N227" s="27"/>
      <c r="O227" s="27"/>
      <c r="P227" s="27"/>
      <c r="Q227" s="27"/>
    </row>
    <row r="228" spans="2:17" ht="13.5">
      <c r="B228" s="8">
        <v>22</v>
      </c>
      <c r="C228" s="43" t="s">
        <v>234</v>
      </c>
      <c r="D228" s="17" t="s">
        <v>235</v>
      </c>
      <c r="E228" s="9" t="s">
        <v>90</v>
      </c>
      <c r="F228" s="4"/>
      <c r="G228" s="17" t="s">
        <v>242</v>
      </c>
      <c r="H228" s="6"/>
      <c r="J228" s="1"/>
      <c r="K228" s="27"/>
      <c r="L228" s="27"/>
      <c r="M228" s="27"/>
      <c r="N228" s="27"/>
      <c r="O228" s="27"/>
      <c r="P228" s="27"/>
      <c r="Q228" s="27"/>
    </row>
    <row r="229" spans="2:17" ht="13.5">
      <c r="B229" s="8">
        <v>30</v>
      </c>
      <c r="C229" s="43" t="s">
        <v>120</v>
      </c>
      <c r="D229" s="17" t="s">
        <v>121</v>
      </c>
      <c r="E229" s="9" t="s">
        <v>90</v>
      </c>
      <c r="F229" s="4"/>
      <c r="G229" s="17" t="s">
        <v>248</v>
      </c>
      <c r="H229" s="6"/>
      <c r="J229" s="1"/>
      <c r="K229" s="27"/>
      <c r="L229" s="27"/>
      <c r="M229" s="27"/>
      <c r="N229" s="27"/>
      <c r="O229" s="27"/>
      <c r="P229" s="27"/>
      <c r="Q229" s="27"/>
    </row>
    <row r="230" spans="2:17" ht="13.5">
      <c r="B230" s="8">
        <v>31</v>
      </c>
      <c r="C230" s="43" t="s">
        <v>57</v>
      </c>
      <c r="D230" s="17" t="s">
        <v>82</v>
      </c>
      <c r="E230" s="9" t="s">
        <v>90</v>
      </c>
      <c r="F230" s="4"/>
      <c r="G230" s="17" t="s">
        <v>248</v>
      </c>
      <c r="H230" s="6"/>
      <c r="J230" s="1"/>
      <c r="K230" s="27"/>
      <c r="L230" s="27"/>
      <c r="M230" s="27"/>
      <c r="N230" s="27"/>
      <c r="O230" s="27"/>
      <c r="P230" s="27"/>
      <c r="Q230" s="27"/>
    </row>
    <row r="231" spans="2:17" ht="13.5">
      <c r="B231" s="8">
        <v>40</v>
      </c>
      <c r="C231" s="43" t="s">
        <v>249</v>
      </c>
      <c r="D231" s="17" t="s">
        <v>3</v>
      </c>
      <c r="E231" s="9" t="s">
        <v>90</v>
      </c>
      <c r="F231" s="4"/>
      <c r="G231" s="17" t="s">
        <v>201</v>
      </c>
      <c r="H231" s="6"/>
      <c r="J231" s="1"/>
      <c r="K231" s="27"/>
      <c r="L231" s="27"/>
      <c r="M231" s="27"/>
      <c r="N231" s="27"/>
      <c r="O231" s="27"/>
      <c r="P231" s="27"/>
      <c r="Q231" s="27"/>
    </row>
    <row r="232" spans="2:17" ht="13.5">
      <c r="B232" s="8">
        <v>56</v>
      </c>
      <c r="C232" s="43" t="s">
        <v>125</v>
      </c>
      <c r="D232" s="17" t="s">
        <v>126</v>
      </c>
      <c r="E232" s="9" t="s">
        <v>90</v>
      </c>
      <c r="F232" s="4"/>
      <c r="G232" s="17" t="s">
        <v>210</v>
      </c>
      <c r="H232" s="6"/>
      <c r="J232" s="1"/>
      <c r="K232" s="27"/>
      <c r="L232" s="27"/>
      <c r="M232" s="27"/>
      <c r="N232" s="27"/>
      <c r="O232" s="27"/>
      <c r="P232" s="27"/>
      <c r="Q232" s="27"/>
    </row>
    <row r="233" spans="2:17" ht="13.5">
      <c r="B233" s="8">
        <v>69</v>
      </c>
      <c r="C233" s="43" t="s">
        <v>129</v>
      </c>
      <c r="D233" s="17" t="s">
        <v>98</v>
      </c>
      <c r="E233" s="9" t="s">
        <v>90</v>
      </c>
      <c r="F233" s="4"/>
      <c r="G233" s="17" t="s">
        <v>238</v>
      </c>
      <c r="H233" s="6"/>
      <c r="J233" s="1"/>
      <c r="K233" s="27"/>
      <c r="L233" s="27"/>
      <c r="M233" s="27"/>
      <c r="N233" s="27"/>
      <c r="O233" s="27"/>
      <c r="P233" s="27"/>
      <c r="Q233" s="27"/>
    </row>
    <row r="234" spans="2:17" ht="13.5">
      <c r="B234" s="8">
        <v>74</v>
      </c>
      <c r="C234" s="43" t="s">
        <v>26</v>
      </c>
      <c r="D234" s="17" t="s">
        <v>112</v>
      </c>
      <c r="E234" s="9" t="s">
        <v>90</v>
      </c>
      <c r="F234" s="4"/>
      <c r="G234" s="17" t="s">
        <v>239</v>
      </c>
      <c r="H234" s="6"/>
      <c r="J234" s="1"/>
      <c r="K234" s="27"/>
      <c r="L234" s="27"/>
      <c r="M234" s="27"/>
      <c r="N234" s="27"/>
      <c r="O234" s="27"/>
      <c r="P234" s="27"/>
      <c r="Q234" s="27"/>
    </row>
    <row r="235" spans="2:17" ht="13.5">
      <c r="B235" s="8">
        <v>85</v>
      </c>
      <c r="C235" s="43" t="s">
        <v>108</v>
      </c>
      <c r="D235" s="17" t="s">
        <v>109</v>
      </c>
      <c r="E235" s="8" t="s">
        <v>90</v>
      </c>
      <c r="F235" s="4"/>
      <c r="G235" s="17" t="s">
        <v>178</v>
      </c>
      <c r="H235" s="6"/>
      <c r="J235" s="1"/>
      <c r="K235" s="27"/>
      <c r="L235" s="27"/>
      <c r="M235" s="27"/>
      <c r="N235" s="27"/>
      <c r="O235" s="27"/>
      <c r="P235" s="27"/>
      <c r="Q235" s="27"/>
    </row>
    <row r="236" spans="2:17" ht="13.5">
      <c r="B236" s="41"/>
      <c r="C236" s="43"/>
      <c r="D236" s="17"/>
      <c r="E236" s="8"/>
      <c r="F236" s="4"/>
      <c r="G236" s="17"/>
      <c r="H236" s="6"/>
      <c r="J236" s="1"/>
      <c r="K236" s="27"/>
      <c r="L236" s="27"/>
      <c r="M236" s="27"/>
      <c r="N236" s="27"/>
      <c r="O236" s="27"/>
      <c r="P236" s="27"/>
      <c r="Q236" s="27"/>
    </row>
    <row r="237" spans="1:17" ht="13.5">
      <c r="A237" s="44"/>
      <c r="B237" s="41"/>
      <c r="C237" s="43"/>
      <c r="D237" s="17"/>
      <c r="E237" s="8"/>
      <c r="F237" s="4"/>
      <c r="G237" s="17"/>
      <c r="H237" s="6"/>
      <c r="J237" s="1"/>
      <c r="K237" s="27"/>
      <c r="L237" s="27"/>
      <c r="M237" s="27"/>
      <c r="N237" s="27"/>
      <c r="O237" s="27"/>
      <c r="P237" s="27"/>
      <c r="Q237" s="27"/>
    </row>
    <row r="238" spans="2:11" ht="12.75">
      <c r="B238" s="1"/>
      <c r="C238" s="27"/>
      <c r="D238" s="27"/>
      <c r="E238" s="27"/>
      <c r="F238" s="27"/>
      <c r="G238" s="27"/>
      <c r="H238" s="27"/>
      <c r="I238" s="27"/>
      <c r="K238"/>
    </row>
    <row r="239" spans="2:11" ht="12.75">
      <c r="B239" s="1"/>
      <c r="C239" s="27"/>
      <c r="D239" s="27"/>
      <c r="E239" s="27"/>
      <c r="F239" s="27"/>
      <c r="G239" s="27"/>
      <c r="H239" s="27"/>
      <c r="I239" s="27"/>
      <c r="K239"/>
    </row>
    <row r="240" spans="2:11" ht="12.75">
      <c r="B240" s="1"/>
      <c r="C240" s="27"/>
      <c r="D240" s="27"/>
      <c r="E240" s="27"/>
      <c r="F240" s="27"/>
      <c r="G240" s="27"/>
      <c r="H240" s="27"/>
      <c r="I240" s="27"/>
      <c r="K240"/>
    </row>
    <row r="241" spans="2:11" ht="12.75">
      <c r="B241" s="1"/>
      <c r="C241" s="27"/>
      <c r="D241" s="27"/>
      <c r="E241" s="27"/>
      <c r="F241" s="27"/>
      <c r="G241" s="27"/>
      <c r="H241" s="27"/>
      <c r="I241" s="27"/>
      <c r="K241"/>
    </row>
    <row r="242" spans="2:11" ht="12.75">
      <c r="B242" s="1"/>
      <c r="C242" s="27"/>
      <c r="D242" s="27"/>
      <c r="E242" s="27"/>
      <c r="F242" s="27"/>
      <c r="G242" s="27"/>
      <c r="H242" s="27"/>
      <c r="I242" s="27"/>
      <c r="K242"/>
    </row>
    <row r="243" spans="2:11" ht="12.75">
      <c r="B243" s="1"/>
      <c r="C243" s="27"/>
      <c r="D243" s="27"/>
      <c r="E243" s="27"/>
      <c r="F243" s="27"/>
      <c r="G243" s="27"/>
      <c r="H243" s="27"/>
      <c r="I243" s="27"/>
      <c r="K243"/>
    </row>
    <row r="244" spans="2:11" ht="12.75">
      <c r="B244" s="1"/>
      <c r="C244" s="27"/>
      <c r="D244" s="27"/>
      <c r="E244" s="27"/>
      <c r="F244" s="27"/>
      <c r="G244" s="27"/>
      <c r="H244" s="27"/>
      <c r="I244" s="27"/>
      <c r="K244"/>
    </row>
    <row r="245" spans="2:11" ht="12.75">
      <c r="B245" s="1"/>
      <c r="C245" s="27"/>
      <c r="D245" s="27"/>
      <c r="E245" s="27"/>
      <c r="F245" s="27"/>
      <c r="G245" s="27"/>
      <c r="H245" s="27"/>
      <c r="I245" s="27"/>
      <c r="K245"/>
    </row>
    <row r="246" spans="2:11" ht="12.75">
      <c r="B246" s="1"/>
      <c r="C246" s="27"/>
      <c r="D246" s="27"/>
      <c r="E246" s="27"/>
      <c r="F246" s="27"/>
      <c r="G246" s="27"/>
      <c r="H246" s="27"/>
      <c r="I246" s="27"/>
      <c r="K246"/>
    </row>
    <row r="247" spans="2:11" ht="12.75">
      <c r="B247" s="1"/>
      <c r="C247" s="27"/>
      <c r="D247" s="27"/>
      <c r="E247" s="27"/>
      <c r="F247" s="27"/>
      <c r="G247" s="27"/>
      <c r="H247" s="27"/>
      <c r="I247" s="27"/>
      <c r="K247"/>
    </row>
    <row r="248" spans="2:11" ht="12.75">
      <c r="B248" s="1"/>
      <c r="C248" s="27"/>
      <c r="D248" s="27"/>
      <c r="E248" s="27"/>
      <c r="F248" s="27"/>
      <c r="G248" s="27"/>
      <c r="H248" s="27"/>
      <c r="I248" s="27"/>
      <c r="K248"/>
    </row>
    <row r="249" spans="2:11" ht="12.75">
      <c r="B249" s="1"/>
      <c r="C249" s="27"/>
      <c r="D249" s="27"/>
      <c r="E249" s="27"/>
      <c r="F249" s="27"/>
      <c r="G249" s="27"/>
      <c r="H249" s="27"/>
      <c r="I249" s="27"/>
      <c r="K249"/>
    </row>
    <row r="250" spans="1:11" ht="13.5">
      <c r="A250" s="6"/>
      <c r="C250" s="1"/>
      <c r="D250" s="27"/>
      <c r="E250" s="27"/>
      <c r="F250" s="27"/>
      <c r="G250" s="27"/>
      <c r="H250" s="27"/>
      <c r="I250" s="27"/>
      <c r="J250" s="27"/>
      <c r="K250"/>
    </row>
    <row r="251" spans="1:11" ht="13.5">
      <c r="A251" s="6"/>
      <c r="C251" s="1"/>
      <c r="D251" s="27"/>
      <c r="E251" s="27"/>
      <c r="F251" s="27"/>
      <c r="G251" s="27"/>
      <c r="H251" s="27"/>
      <c r="I251" s="27"/>
      <c r="J251" s="27"/>
      <c r="K251"/>
    </row>
    <row r="252" spans="1:11" ht="13.5">
      <c r="A252" s="6"/>
      <c r="C252" s="1"/>
      <c r="D252" s="27"/>
      <c r="E252" s="27"/>
      <c r="F252" s="27"/>
      <c r="G252" s="27"/>
      <c r="H252" s="27"/>
      <c r="I252" s="27"/>
      <c r="J252" s="27"/>
      <c r="K252"/>
    </row>
    <row r="253" spans="1:11" ht="13.5">
      <c r="A253" s="6"/>
      <c r="C253" s="1"/>
      <c r="D253" s="27"/>
      <c r="E253" s="27"/>
      <c r="F253" s="27"/>
      <c r="G253" s="27"/>
      <c r="H253" s="27"/>
      <c r="I253" s="27"/>
      <c r="J253" s="27"/>
      <c r="K253"/>
    </row>
    <row r="254" spans="1:11" ht="13.5">
      <c r="A254" s="6"/>
      <c r="C254" s="1"/>
      <c r="D254" s="27"/>
      <c r="E254" s="27"/>
      <c r="F254" s="27"/>
      <c r="G254" s="27"/>
      <c r="H254" s="27"/>
      <c r="I254" s="27"/>
      <c r="J254" s="27"/>
      <c r="K254"/>
    </row>
    <row r="255" spans="1:11" ht="13.5">
      <c r="A255" s="6"/>
      <c r="C255" s="1"/>
      <c r="D255" s="27"/>
      <c r="E255" s="27"/>
      <c r="F255" s="27"/>
      <c r="G255" s="27"/>
      <c r="H255" s="27"/>
      <c r="I255" s="27"/>
      <c r="J255" s="27"/>
      <c r="K255"/>
    </row>
    <row r="256" spans="6:11" ht="12.75">
      <c r="F256" s="27"/>
      <c r="G256" s="27"/>
      <c r="H256" s="27"/>
      <c r="I256" s="27"/>
      <c r="J256" s="27"/>
      <c r="K256"/>
    </row>
    <row r="257" spans="1:11" ht="13.5">
      <c r="A257" s="6"/>
      <c r="C257" s="1"/>
      <c r="D257" s="27"/>
      <c r="E257" s="27"/>
      <c r="F257" s="27"/>
      <c r="G257" s="27"/>
      <c r="H257" s="27"/>
      <c r="I257" s="27"/>
      <c r="J257" s="27"/>
      <c r="K257"/>
    </row>
    <row r="258" spans="1:11" ht="13.5">
      <c r="A258" s="6"/>
      <c r="C258" s="1"/>
      <c r="D258" s="27"/>
      <c r="E258" s="27"/>
      <c r="F258" s="27"/>
      <c r="G258" s="27"/>
      <c r="H258" s="27"/>
      <c r="I258" s="27"/>
      <c r="J258" s="27"/>
      <c r="K258"/>
    </row>
    <row r="259" spans="1:11" ht="13.5">
      <c r="A259" s="6"/>
      <c r="C259" s="1"/>
      <c r="D259" s="27"/>
      <c r="E259" s="27"/>
      <c r="F259" s="27"/>
      <c r="G259" s="27"/>
      <c r="H259" s="27"/>
      <c r="I259" s="27"/>
      <c r="J259" s="27"/>
      <c r="K259"/>
    </row>
    <row r="260" spans="1:11" ht="13.5">
      <c r="A260" s="6"/>
      <c r="C260" s="1"/>
      <c r="D260" s="27"/>
      <c r="E260" s="27"/>
      <c r="F260" s="27"/>
      <c r="G260" s="27"/>
      <c r="H260" s="27"/>
      <c r="I260" s="27"/>
      <c r="J260" s="27"/>
      <c r="K260"/>
    </row>
    <row r="261" spans="1:11" ht="13.5">
      <c r="A261" s="6"/>
      <c r="C261" s="1"/>
      <c r="D261" s="27"/>
      <c r="E261" s="27"/>
      <c r="F261" s="27"/>
      <c r="G261" s="27"/>
      <c r="H261" s="27"/>
      <c r="I261" s="27"/>
      <c r="J261" s="27"/>
      <c r="K261"/>
    </row>
    <row r="262" spans="1:11" ht="13.5">
      <c r="A262" s="6"/>
      <c r="C262" s="1"/>
      <c r="D262" s="27"/>
      <c r="E262" s="27"/>
      <c r="F262" s="27"/>
      <c r="G262" s="27"/>
      <c r="H262" s="27"/>
      <c r="I262" s="27"/>
      <c r="J262" s="27"/>
      <c r="K262"/>
    </row>
    <row r="263" spans="1:11" ht="13.5">
      <c r="A263" s="6"/>
      <c r="C263" s="1"/>
      <c r="D263" s="27"/>
      <c r="E263" s="27"/>
      <c r="F263" s="27"/>
      <c r="G263" s="27"/>
      <c r="H263" s="27"/>
      <c r="I263" s="27"/>
      <c r="J263" s="27"/>
      <c r="K263"/>
    </row>
    <row r="264" spans="1:11" ht="13.5">
      <c r="A264" s="6"/>
      <c r="C264" s="1"/>
      <c r="D264" s="27"/>
      <c r="E264" s="27"/>
      <c r="F264" s="27"/>
      <c r="G264" s="27"/>
      <c r="H264" s="27"/>
      <c r="I264" s="27"/>
      <c r="J264" s="27"/>
      <c r="K264"/>
    </row>
    <row r="265" spans="1:11" ht="13.5">
      <c r="A265" s="6"/>
      <c r="C265" s="1"/>
      <c r="D265" s="27"/>
      <c r="E265" s="27"/>
      <c r="F265" s="27"/>
      <c r="G265" s="27"/>
      <c r="H265" s="27"/>
      <c r="I265" s="27"/>
      <c r="J265" s="27"/>
      <c r="K265"/>
    </row>
    <row r="266" spans="1:11" ht="13.5">
      <c r="A266" s="6"/>
      <c r="C266" s="1"/>
      <c r="D266" s="27"/>
      <c r="E266" s="27"/>
      <c r="F266" s="27"/>
      <c r="G266" s="27"/>
      <c r="H266" s="27"/>
      <c r="I266" s="27"/>
      <c r="J266" s="27"/>
      <c r="K266"/>
    </row>
    <row r="267" spans="1:11" ht="13.5">
      <c r="A267" s="6"/>
      <c r="C267" s="1"/>
      <c r="D267" s="27"/>
      <c r="E267" s="27"/>
      <c r="F267" s="27"/>
      <c r="G267" s="27"/>
      <c r="H267" s="27"/>
      <c r="I267" s="27"/>
      <c r="J267" s="27"/>
      <c r="K267"/>
    </row>
    <row r="268" spans="1:11" ht="13.5">
      <c r="A268" s="6"/>
      <c r="C268" s="1"/>
      <c r="D268" s="27"/>
      <c r="E268" s="27"/>
      <c r="F268" s="27"/>
      <c r="G268" s="27"/>
      <c r="H268" s="27"/>
      <c r="I268" s="27"/>
      <c r="J268" s="27"/>
      <c r="K268"/>
    </row>
    <row r="269" spans="1:11" ht="13.5">
      <c r="A269" s="6"/>
      <c r="C269" s="1"/>
      <c r="D269" s="27"/>
      <c r="E269" s="27"/>
      <c r="F269" s="27"/>
      <c r="G269" s="27"/>
      <c r="H269" s="27"/>
      <c r="I269" s="27"/>
      <c r="J269" s="27"/>
      <c r="K269"/>
    </row>
    <row r="270" spans="1:11" ht="13.5">
      <c r="A270" s="6"/>
      <c r="C270" s="1"/>
      <c r="D270" s="27"/>
      <c r="E270" s="27"/>
      <c r="F270" s="27"/>
      <c r="G270" s="27"/>
      <c r="H270" s="27"/>
      <c r="I270" s="27"/>
      <c r="J270" s="27"/>
      <c r="K270"/>
    </row>
    <row r="271" spans="1:11" ht="13.5">
      <c r="A271" s="6"/>
      <c r="C271" s="1"/>
      <c r="D271" s="27"/>
      <c r="E271" s="27"/>
      <c r="F271" s="27"/>
      <c r="G271" s="27"/>
      <c r="H271" s="27"/>
      <c r="I271" s="27"/>
      <c r="J271" s="27"/>
      <c r="K271"/>
    </row>
    <row r="272" spans="1:11" ht="13.5">
      <c r="A272" s="6"/>
      <c r="C272" s="1"/>
      <c r="D272" s="27"/>
      <c r="E272" s="27"/>
      <c r="F272" s="27"/>
      <c r="G272" s="27"/>
      <c r="H272" s="27"/>
      <c r="I272" s="27"/>
      <c r="J272" s="27"/>
      <c r="K272"/>
    </row>
    <row r="273" spans="1:11" ht="13.5">
      <c r="A273" s="6"/>
      <c r="C273" s="1"/>
      <c r="D273" s="27"/>
      <c r="E273" s="27"/>
      <c r="F273" s="27"/>
      <c r="G273" s="27"/>
      <c r="H273" s="27"/>
      <c r="I273" s="27"/>
      <c r="J273" s="27"/>
      <c r="K273"/>
    </row>
    <row r="274" spans="1:11" ht="13.5">
      <c r="A274" s="6"/>
      <c r="C274" s="1"/>
      <c r="D274" s="27"/>
      <c r="E274" s="27"/>
      <c r="F274" s="27"/>
      <c r="G274" s="27"/>
      <c r="H274" s="27"/>
      <c r="I274" s="27"/>
      <c r="J274" s="27"/>
      <c r="K274"/>
    </row>
    <row r="275" spans="1:11" ht="13.5">
      <c r="A275" s="6"/>
      <c r="C275" s="1"/>
      <c r="D275" s="27"/>
      <c r="E275" s="27"/>
      <c r="F275" s="27"/>
      <c r="G275" s="27"/>
      <c r="H275" s="27"/>
      <c r="I275" s="27"/>
      <c r="J275" s="27"/>
      <c r="K275"/>
    </row>
    <row r="276" spans="1:11" ht="13.5">
      <c r="A276" s="6"/>
      <c r="C276" s="1"/>
      <c r="D276" s="27"/>
      <c r="E276" s="27"/>
      <c r="F276" s="27"/>
      <c r="G276" s="27"/>
      <c r="H276" s="27"/>
      <c r="I276" s="27"/>
      <c r="J276" s="27"/>
      <c r="K276"/>
    </row>
    <row r="277" spans="1:11" ht="13.5">
      <c r="A277" s="6"/>
      <c r="C277" s="1"/>
      <c r="D277" s="27"/>
      <c r="E277" s="27"/>
      <c r="F277" s="27"/>
      <c r="G277" s="27"/>
      <c r="H277" s="27"/>
      <c r="I277" s="27"/>
      <c r="J277" s="27"/>
      <c r="K277"/>
    </row>
    <row r="278" spans="1:11" ht="13.5">
      <c r="A278" s="6"/>
      <c r="C278" s="1"/>
      <c r="D278" s="27"/>
      <c r="E278" s="27"/>
      <c r="F278" s="27"/>
      <c r="G278" s="27"/>
      <c r="H278" s="27"/>
      <c r="I278" s="27"/>
      <c r="J278" s="27"/>
      <c r="K278"/>
    </row>
    <row r="279" spans="1:11" ht="13.5">
      <c r="A279" s="6"/>
      <c r="C279" s="1"/>
      <c r="D279" s="27"/>
      <c r="E279" s="27"/>
      <c r="F279" s="27"/>
      <c r="G279" s="27"/>
      <c r="H279" s="27"/>
      <c r="I279" s="27"/>
      <c r="J279" s="27"/>
      <c r="K279"/>
    </row>
    <row r="280" spans="1:11" ht="13.5">
      <c r="A280" s="6"/>
      <c r="C280" s="1"/>
      <c r="D280" s="27"/>
      <c r="E280" s="27"/>
      <c r="F280" s="27"/>
      <c r="G280" s="27"/>
      <c r="H280" s="27"/>
      <c r="I280" s="27"/>
      <c r="J280" s="27"/>
      <c r="K280"/>
    </row>
    <row r="281" spans="3:11" ht="12.75">
      <c r="C281" s="1"/>
      <c r="K281"/>
    </row>
    <row r="282" spans="1:11" ht="12.75">
      <c r="A282" s="1"/>
      <c r="B282" s="4"/>
      <c r="C282" s="1"/>
      <c r="D282" s="4"/>
      <c r="K282"/>
    </row>
    <row r="283" spans="1:11" ht="12.75">
      <c r="A283" s="1"/>
      <c r="B283" s="4"/>
      <c r="C283" s="1"/>
      <c r="D283" s="4"/>
      <c r="K283"/>
    </row>
    <row r="284" spans="1:11" ht="12.75">
      <c r="A284" s="1"/>
      <c r="B284" s="4"/>
      <c r="C284" s="1"/>
      <c r="D284" s="4"/>
      <c r="K284"/>
    </row>
    <row r="285" spans="1:11" ht="12.75">
      <c r="A285" s="1"/>
      <c r="B285" s="4"/>
      <c r="C285" s="1"/>
      <c r="D285" s="4"/>
      <c r="K285"/>
    </row>
    <row r="286" ht="12.75">
      <c r="K286"/>
    </row>
    <row r="287" ht="12.75">
      <c r="K287"/>
    </row>
    <row r="288" spans="1:11" ht="12.75">
      <c r="A288" s="1"/>
      <c r="B288" s="4"/>
      <c r="C288" s="1"/>
      <c r="D288" s="4"/>
      <c r="K288"/>
    </row>
    <row r="289" spans="1:11" ht="12.75">
      <c r="A289" s="1"/>
      <c r="B289" s="4"/>
      <c r="C289" s="1"/>
      <c r="D289" s="4"/>
      <c r="K289"/>
    </row>
    <row r="290" spans="1:11" ht="12.75">
      <c r="A290" s="1"/>
      <c r="B290" s="4"/>
      <c r="C290" s="1"/>
      <c r="D290" s="4"/>
      <c r="K290"/>
    </row>
    <row r="291" spans="1:11" ht="12.75">
      <c r="A291" s="1"/>
      <c r="B291" s="4"/>
      <c r="C291" s="1"/>
      <c r="D291" s="4"/>
      <c r="K291"/>
    </row>
    <row r="292" spans="1:11" ht="12.75">
      <c r="A292" s="1"/>
      <c r="B292" s="4"/>
      <c r="C292" s="1"/>
      <c r="D292" s="4"/>
      <c r="K292"/>
    </row>
    <row r="293" spans="1:11" ht="12.75">
      <c r="A293" s="1"/>
      <c r="B293" s="4"/>
      <c r="C293" s="1"/>
      <c r="D293" s="4"/>
      <c r="K293"/>
    </row>
    <row r="294" spans="1:11" ht="12.75">
      <c r="A294" s="1"/>
      <c r="B294" s="4"/>
      <c r="C294" s="1"/>
      <c r="D294" s="4"/>
      <c r="K294"/>
    </row>
    <row r="295" spans="1:11" ht="12.75">
      <c r="A295" s="1"/>
      <c r="B295" s="4"/>
      <c r="C295" s="1"/>
      <c r="D295" s="4"/>
      <c r="K295"/>
    </row>
    <row r="296" spans="1:11" ht="12.75">
      <c r="A296" s="1"/>
      <c r="B296" s="4"/>
      <c r="C296" s="1"/>
      <c r="D296" s="4"/>
      <c r="K296"/>
    </row>
    <row r="297" spans="1:11" ht="12.75">
      <c r="A297" s="1"/>
      <c r="B297" s="4"/>
      <c r="C297" s="1"/>
      <c r="D297" s="4"/>
      <c r="K297"/>
    </row>
    <row r="298" spans="1:11" ht="12.75">
      <c r="A298" s="1"/>
      <c r="B298" s="4"/>
      <c r="C298" s="1"/>
      <c r="D298" s="4"/>
      <c r="K298"/>
    </row>
    <row r="299" spans="1:11" ht="12.75">
      <c r="A299" s="1"/>
      <c r="B299" s="4"/>
      <c r="C299" s="1"/>
      <c r="D299" s="4"/>
      <c r="K299"/>
    </row>
    <row r="300" spans="1:11" ht="12.75">
      <c r="A300" s="1"/>
      <c r="B300" s="4"/>
      <c r="C300" s="1"/>
      <c r="D300" s="4"/>
      <c r="K300"/>
    </row>
    <row r="301" spans="1:11" ht="12.75">
      <c r="A301" s="1"/>
      <c r="B301" s="4"/>
      <c r="C301" s="1"/>
      <c r="D301" s="4"/>
      <c r="K301"/>
    </row>
    <row r="302" spans="1:11" ht="12.75">
      <c r="A302" s="1"/>
      <c r="B302" s="4"/>
      <c r="C302" s="1"/>
      <c r="D302" s="4"/>
      <c r="K302"/>
    </row>
    <row r="303" spans="1:11" ht="12.75">
      <c r="A303" s="1"/>
      <c r="B303" s="4"/>
      <c r="C303" s="1"/>
      <c r="D303" s="4"/>
      <c r="K303"/>
    </row>
    <row r="304" spans="1:11" ht="12.75">
      <c r="A304" s="1"/>
      <c r="B304" s="4"/>
      <c r="C304" s="1"/>
      <c r="D304" s="4"/>
      <c r="K304"/>
    </row>
    <row r="305" spans="1:11" ht="12.75">
      <c r="A305" s="1"/>
      <c r="B305" s="4"/>
      <c r="C305" s="1"/>
      <c r="D305" s="4"/>
      <c r="K305"/>
    </row>
    <row r="306" spans="1:11" ht="12.75">
      <c r="A306" s="1"/>
      <c r="B306" s="4"/>
      <c r="C306" s="1"/>
      <c r="D306" s="4"/>
      <c r="K306"/>
    </row>
    <row r="307" spans="1:11" ht="12.75">
      <c r="A307" s="1"/>
      <c r="B307" s="4"/>
      <c r="C307" s="1"/>
      <c r="D307" s="4"/>
      <c r="K307"/>
    </row>
    <row r="308" spans="1:11" ht="12.75">
      <c r="A308" s="1"/>
      <c r="B308" s="4"/>
      <c r="C308" s="1"/>
      <c r="D308" s="4"/>
      <c r="K308"/>
    </row>
    <row r="309" spans="1:11" ht="12.75">
      <c r="A309" s="1"/>
      <c r="B309" s="4"/>
      <c r="C309" s="1"/>
      <c r="D309" s="4"/>
      <c r="K309"/>
    </row>
    <row r="310" spans="1:11" ht="12.75">
      <c r="A310" s="1"/>
      <c r="B310" s="4"/>
      <c r="C310" s="1"/>
      <c r="D310" s="4"/>
      <c r="K310"/>
    </row>
    <row r="311" spans="1:11" ht="12.75">
      <c r="A311" s="1"/>
      <c r="B311" s="4"/>
      <c r="C311" s="1"/>
      <c r="D311" s="4"/>
      <c r="K311"/>
    </row>
    <row r="312" spans="1:11" ht="12.75">
      <c r="A312" s="1"/>
      <c r="B312" s="4"/>
      <c r="C312" s="1"/>
      <c r="D312" s="4"/>
      <c r="K312"/>
    </row>
    <row r="313" spans="1:11" ht="12.75">
      <c r="A313" s="1"/>
      <c r="B313" s="4"/>
      <c r="C313" s="1"/>
      <c r="D313" s="4"/>
      <c r="K313"/>
    </row>
    <row r="314" spans="1:11" ht="12.75">
      <c r="A314" s="1"/>
      <c r="B314" s="4"/>
      <c r="C314" s="1"/>
      <c r="D314" s="4"/>
      <c r="K314"/>
    </row>
    <row r="315" spans="1:11" ht="12.75">
      <c r="A315" s="1"/>
      <c r="B315" s="4"/>
      <c r="C315" s="1"/>
      <c r="D315" s="4"/>
      <c r="K315"/>
    </row>
    <row r="316" spans="1:11" ht="12.75">
      <c r="A316" s="1"/>
      <c r="B316" s="4"/>
      <c r="C316" s="1"/>
      <c r="D316" s="4"/>
      <c r="K316"/>
    </row>
    <row r="317" spans="1:11" ht="12.75">
      <c r="A317" s="1"/>
      <c r="B317" s="4"/>
      <c r="C317" s="1"/>
      <c r="D317" s="4"/>
      <c r="K317"/>
    </row>
    <row r="318" spans="1:11" ht="12.75">
      <c r="A318" s="1"/>
      <c r="B318" s="4"/>
      <c r="C318" s="1"/>
      <c r="D318" s="4"/>
      <c r="K318"/>
    </row>
    <row r="319" spans="1:11" ht="12.75">
      <c r="A319" s="1"/>
      <c r="B319" s="4"/>
      <c r="C319" s="1"/>
      <c r="D319" s="4"/>
      <c r="K319"/>
    </row>
    <row r="320" spans="1:11" ht="12.75">
      <c r="A320" s="1"/>
      <c r="B320" s="4"/>
      <c r="C320" s="1"/>
      <c r="D320" s="4"/>
      <c r="K320"/>
    </row>
    <row r="321" spans="1:11" ht="12.75">
      <c r="A321" s="1"/>
      <c r="B321" s="4"/>
      <c r="C321" s="1"/>
      <c r="D321" s="4"/>
      <c r="K321"/>
    </row>
    <row r="322" spans="1:11" ht="12.75">
      <c r="A322" s="1"/>
      <c r="B322" s="4"/>
      <c r="C322" s="1"/>
      <c r="D322" s="4"/>
      <c r="K322"/>
    </row>
    <row r="323" spans="1:11" ht="12.75">
      <c r="A323" s="1"/>
      <c r="B323" s="4"/>
      <c r="C323" s="1"/>
      <c r="D323" s="4"/>
      <c r="K323"/>
    </row>
    <row r="324" spans="1:11" ht="12.75">
      <c r="A324" s="1"/>
      <c r="B324" s="4"/>
      <c r="C324" s="1"/>
      <c r="D324" s="4"/>
      <c r="K324"/>
    </row>
    <row r="325" spans="1:11" ht="12.75">
      <c r="A325" s="1"/>
      <c r="B325" s="4"/>
      <c r="C325" s="1"/>
      <c r="D325" s="4"/>
      <c r="K325"/>
    </row>
    <row r="326" spans="1:11" ht="12.75">
      <c r="A326" s="1"/>
      <c r="B326" s="4"/>
      <c r="C326" s="1"/>
      <c r="D326" s="4"/>
      <c r="K326"/>
    </row>
    <row r="327" spans="1:11" ht="12.75">
      <c r="A327" s="1"/>
      <c r="B327" s="4"/>
      <c r="C327" s="1"/>
      <c r="D327" s="4"/>
      <c r="K327"/>
    </row>
    <row r="328" spans="1:11" ht="12.75">
      <c r="A328" s="1"/>
      <c r="B328" s="4"/>
      <c r="C328" s="1"/>
      <c r="D328" s="4"/>
      <c r="K328"/>
    </row>
    <row r="329" spans="1:11" ht="12.75">
      <c r="A329" s="1"/>
      <c r="B329" s="4"/>
      <c r="C329" s="1"/>
      <c r="D329" s="4"/>
      <c r="K329"/>
    </row>
    <row r="330" spans="1:11" ht="12.75">
      <c r="A330" s="1"/>
      <c r="B330" s="4"/>
      <c r="C330" s="1"/>
      <c r="D330" s="4"/>
      <c r="K330"/>
    </row>
    <row r="331" spans="1:11" ht="12.75">
      <c r="A331" s="1"/>
      <c r="B331" s="4"/>
      <c r="C331" s="1"/>
      <c r="D331" s="4"/>
      <c r="K331"/>
    </row>
    <row r="332" spans="1:11" ht="12.75">
      <c r="A332" s="1"/>
      <c r="B332" s="4"/>
      <c r="C332" s="1"/>
      <c r="D332" s="4"/>
      <c r="K332"/>
    </row>
    <row r="333" spans="1:11" ht="12.75">
      <c r="A333" s="1"/>
      <c r="B333" s="4"/>
      <c r="C333" s="1"/>
      <c r="D333" s="4"/>
      <c r="K333"/>
    </row>
    <row r="334" spans="1:11" ht="12.75">
      <c r="A334" s="1"/>
      <c r="B334" s="4"/>
      <c r="C334" s="1"/>
      <c r="D334" s="4"/>
      <c r="K334"/>
    </row>
    <row r="335" spans="1:11" ht="12.75">
      <c r="A335" s="1"/>
      <c r="B335" s="4"/>
      <c r="C335" s="1"/>
      <c r="D335" s="4"/>
      <c r="K335"/>
    </row>
    <row r="336" spans="1:11" ht="10.5" customHeight="1">
      <c r="A336" s="1"/>
      <c r="B336" s="4"/>
      <c r="C336" s="1"/>
      <c r="D336" s="4"/>
      <c r="K336"/>
    </row>
    <row r="337" spans="1:11" ht="12.75">
      <c r="A337" s="1"/>
      <c r="B337" s="4"/>
      <c r="C337" s="1"/>
      <c r="D337" s="4"/>
      <c r="K337"/>
    </row>
    <row r="338" spans="1:11" ht="12.75">
      <c r="A338" s="4"/>
      <c r="B338" s="20"/>
      <c r="C338" s="20"/>
      <c r="D338" s="21"/>
      <c r="E338" s="21"/>
      <c r="F338" s="20"/>
      <c r="G338" s="20"/>
      <c r="I338" s="4"/>
      <c r="K338"/>
    </row>
    <row r="339" spans="1:11" ht="12.75">
      <c r="A339" s="21"/>
      <c r="B339" s="20"/>
      <c r="C339" s="20"/>
      <c r="D339" s="21"/>
      <c r="E339" s="21"/>
      <c r="F339" s="21"/>
      <c r="G339" s="20"/>
      <c r="K339"/>
    </row>
    <row r="340" spans="1:11" ht="12.75">
      <c r="A340" s="21"/>
      <c r="B340" s="20"/>
      <c r="C340" s="20"/>
      <c r="D340" s="21"/>
      <c r="E340" s="21"/>
      <c r="F340" s="25"/>
      <c r="G340" s="20"/>
      <c r="I340" s="4"/>
      <c r="K340"/>
    </row>
    <row r="341" spans="1:11" ht="12.75">
      <c r="A341" s="21"/>
      <c r="B341" s="28"/>
      <c r="C341" s="20"/>
      <c r="D341" s="21"/>
      <c r="E341" s="21"/>
      <c r="F341" s="25"/>
      <c r="G341" s="20"/>
      <c r="K341"/>
    </row>
    <row r="342" spans="1:11" ht="12.75">
      <c r="A342" s="21"/>
      <c r="B342" s="20"/>
      <c r="C342" s="20"/>
      <c r="D342" s="21"/>
      <c r="E342" s="21"/>
      <c r="F342" s="25"/>
      <c r="G342" s="20"/>
      <c r="K342"/>
    </row>
    <row r="343" spans="1:11" ht="12.75">
      <c r="A343" s="21"/>
      <c r="B343" s="20"/>
      <c r="C343" s="20"/>
      <c r="D343" s="21"/>
      <c r="E343" s="21"/>
      <c r="F343" s="25"/>
      <c r="G343" s="20"/>
      <c r="K343"/>
    </row>
    <row r="344" spans="1:11" ht="12.75">
      <c r="A344" s="21"/>
      <c r="B344" s="20"/>
      <c r="C344" s="20"/>
      <c r="D344" s="23"/>
      <c r="E344" s="21"/>
      <c r="F344" s="25"/>
      <c r="G344" s="20"/>
      <c r="K344"/>
    </row>
    <row r="345" spans="1:11" ht="12.75">
      <c r="A345" s="21"/>
      <c r="B345" s="20"/>
      <c r="C345" s="20"/>
      <c r="D345" s="21"/>
      <c r="E345" s="21"/>
      <c r="F345" s="25"/>
      <c r="G345" s="20"/>
      <c r="K345"/>
    </row>
    <row r="346" spans="1:11" ht="12.75">
      <c r="A346" s="21"/>
      <c r="B346" s="28"/>
      <c r="C346" s="20"/>
      <c r="D346" s="21"/>
      <c r="E346" s="21"/>
      <c r="F346" s="25"/>
      <c r="G346" s="20"/>
      <c r="K346"/>
    </row>
    <row r="347" spans="1:11" ht="12.75">
      <c r="A347" s="21"/>
      <c r="B347" s="20"/>
      <c r="C347" s="20"/>
      <c r="D347" s="23"/>
      <c r="E347" s="21"/>
      <c r="F347" s="25"/>
      <c r="G347" s="20"/>
      <c r="K347"/>
    </row>
    <row r="348" spans="1:11" ht="12.75">
      <c r="A348" s="21"/>
      <c r="B348" s="20"/>
      <c r="C348" s="20"/>
      <c r="D348" s="21"/>
      <c r="E348" s="21"/>
      <c r="F348" s="25"/>
      <c r="G348" s="20"/>
      <c r="K348"/>
    </row>
    <row r="349" spans="1:11" ht="12.75">
      <c r="A349" s="21"/>
      <c r="B349" s="20"/>
      <c r="C349" s="28"/>
      <c r="D349" s="21"/>
      <c r="E349" s="21"/>
      <c r="F349" s="25"/>
      <c r="G349" s="20"/>
      <c r="K349"/>
    </row>
    <row r="350" spans="1:11" ht="12.75">
      <c r="A350" s="21"/>
      <c r="B350" s="20"/>
      <c r="C350" s="20"/>
      <c r="D350" s="21"/>
      <c r="E350" s="21"/>
      <c r="G350" s="20"/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  <row r="458" ht="12.75">
      <c r="K458"/>
    </row>
    <row r="459" ht="12.75">
      <c r="K459"/>
    </row>
    <row r="460" ht="12.75">
      <c r="K460"/>
    </row>
    <row r="461" spans="4:11" ht="12.75">
      <c r="D461" s="7"/>
      <c r="K461"/>
    </row>
    <row r="462" ht="12.75">
      <c r="K462"/>
    </row>
    <row r="463" ht="12.75">
      <c r="K463"/>
    </row>
    <row r="464" ht="12.75">
      <c r="K464"/>
    </row>
    <row r="465" ht="12.75">
      <c r="K465"/>
    </row>
    <row r="466" ht="12.75">
      <c r="K466"/>
    </row>
    <row r="467" ht="12.75">
      <c r="K467"/>
    </row>
    <row r="468" ht="12.75">
      <c r="K468"/>
    </row>
    <row r="469" ht="12.75">
      <c r="K469"/>
    </row>
    <row r="470" ht="12.75">
      <c r="K470"/>
    </row>
    <row r="471" ht="12.75">
      <c r="K471"/>
    </row>
    <row r="472" ht="12.75">
      <c r="K472"/>
    </row>
    <row r="473" ht="12.75">
      <c r="K473"/>
    </row>
    <row r="474" ht="12.75">
      <c r="K474"/>
    </row>
    <row r="475" ht="12.75">
      <c r="K475"/>
    </row>
    <row r="476" ht="12.75">
      <c r="K476"/>
    </row>
    <row r="477" ht="12.75">
      <c r="K477"/>
    </row>
    <row r="478" ht="12.75">
      <c r="K478"/>
    </row>
    <row r="479" ht="12.75">
      <c r="K479"/>
    </row>
    <row r="480" ht="12.75">
      <c r="K480"/>
    </row>
    <row r="481" ht="12.75">
      <c r="K481"/>
    </row>
    <row r="482" ht="12.75">
      <c r="K482"/>
    </row>
    <row r="483" ht="12.75">
      <c r="K483"/>
    </row>
    <row r="484" ht="12.75">
      <c r="K484"/>
    </row>
    <row r="485" ht="12.75">
      <c r="K485"/>
    </row>
    <row r="486" ht="12.75">
      <c r="K486"/>
    </row>
    <row r="487" ht="12.75">
      <c r="K487"/>
    </row>
    <row r="488" ht="12.75">
      <c r="K488"/>
    </row>
    <row r="489" ht="12.75">
      <c r="K489"/>
    </row>
    <row r="490" ht="12.75">
      <c r="K490"/>
    </row>
    <row r="491" ht="12.75">
      <c r="K491"/>
    </row>
    <row r="492" ht="12.75">
      <c r="K492"/>
    </row>
    <row r="493" ht="12.75">
      <c r="K493"/>
    </row>
    <row r="494" ht="12.75">
      <c r="K494"/>
    </row>
    <row r="495" ht="12.75">
      <c r="K495"/>
    </row>
    <row r="496" ht="12.75">
      <c r="K496"/>
    </row>
    <row r="497" ht="12.75">
      <c r="K497"/>
    </row>
    <row r="498" ht="12.75">
      <c r="K498"/>
    </row>
    <row r="499" ht="12.75">
      <c r="K499"/>
    </row>
    <row r="500" ht="12.75">
      <c r="K500"/>
    </row>
    <row r="501" ht="12.75">
      <c r="K501"/>
    </row>
    <row r="502" ht="12.75">
      <c r="K502"/>
    </row>
    <row r="503" ht="12.75">
      <c r="K503"/>
    </row>
    <row r="504" ht="12.75">
      <c r="K504"/>
    </row>
    <row r="505" ht="12.75">
      <c r="K505"/>
    </row>
    <row r="506" ht="12.75">
      <c r="K506"/>
    </row>
    <row r="507" ht="12.75">
      <c r="K507"/>
    </row>
    <row r="508" ht="12.75">
      <c r="K508"/>
    </row>
    <row r="509" ht="12.75">
      <c r="K509"/>
    </row>
    <row r="510" ht="12.75">
      <c r="K510"/>
    </row>
    <row r="511" ht="12.75">
      <c r="K511"/>
    </row>
    <row r="512" ht="12.75">
      <c r="K512"/>
    </row>
    <row r="513" ht="12.75">
      <c r="K513"/>
    </row>
    <row r="514" ht="12.75">
      <c r="K514"/>
    </row>
    <row r="515" ht="12.75">
      <c r="K515"/>
    </row>
    <row r="516" ht="12.75">
      <c r="K516"/>
    </row>
    <row r="517" ht="12.75">
      <c r="K517"/>
    </row>
    <row r="518" ht="12.75">
      <c r="K518"/>
    </row>
    <row r="519" ht="12.75">
      <c r="K519"/>
    </row>
    <row r="520" ht="12.75">
      <c r="K520"/>
    </row>
    <row r="521" ht="12.75">
      <c r="K521"/>
    </row>
    <row r="522" ht="12.75">
      <c r="K522"/>
    </row>
    <row r="523" ht="12.75">
      <c r="K523"/>
    </row>
    <row r="524" ht="12.75">
      <c r="K524"/>
    </row>
    <row r="525" ht="12.75">
      <c r="K525"/>
    </row>
    <row r="526" ht="12.75">
      <c r="K526"/>
    </row>
    <row r="527" ht="12.75">
      <c r="K527"/>
    </row>
    <row r="528" ht="12.75">
      <c r="K528"/>
    </row>
    <row r="529" ht="12.75">
      <c r="K529"/>
    </row>
    <row r="530" ht="12.75">
      <c r="K530"/>
    </row>
    <row r="531" ht="12.75">
      <c r="K531"/>
    </row>
    <row r="532" ht="12.75">
      <c r="K532"/>
    </row>
    <row r="533" ht="12.75">
      <c r="K533"/>
    </row>
    <row r="534" ht="12.75">
      <c r="K534"/>
    </row>
    <row r="535" ht="12.75">
      <c r="K535"/>
    </row>
    <row r="536" ht="12.75">
      <c r="K536"/>
    </row>
    <row r="537" ht="12.75">
      <c r="K537"/>
    </row>
    <row r="538" ht="12.75">
      <c r="K538"/>
    </row>
    <row r="539" ht="12.75">
      <c r="K539"/>
    </row>
    <row r="540" ht="12.75">
      <c r="K540"/>
    </row>
    <row r="618" ht="12.75">
      <c r="K618"/>
    </row>
    <row r="619" ht="12.75">
      <c r="K619"/>
    </row>
    <row r="620" ht="12.75">
      <c r="K620"/>
    </row>
    <row r="621" ht="12.75">
      <c r="K621"/>
    </row>
    <row r="622" ht="12.75">
      <c r="K622"/>
    </row>
    <row r="623" ht="12.75">
      <c r="K623"/>
    </row>
    <row r="624" spans="4:11" ht="12.75">
      <c r="D624" s="7"/>
      <c r="K624"/>
    </row>
    <row r="625" spans="4:11" ht="12.75">
      <c r="D625" s="7"/>
      <c r="K625"/>
    </row>
    <row r="626" ht="12.75">
      <c r="K626"/>
    </row>
    <row r="627" ht="12.75">
      <c r="K627"/>
    </row>
    <row r="628" ht="12.75">
      <c r="K628"/>
    </row>
    <row r="629" ht="12.75">
      <c r="K629"/>
    </row>
    <row r="630" ht="12.75">
      <c r="K630"/>
    </row>
    <row r="631" ht="12.75">
      <c r="K631"/>
    </row>
    <row r="632" ht="12.75">
      <c r="K632"/>
    </row>
    <row r="633" ht="12.75">
      <c r="K633"/>
    </row>
    <row r="634" ht="12.75">
      <c r="K634"/>
    </row>
    <row r="635" ht="12.75">
      <c r="K635"/>
    </row>
    <row r="636" ht="12.75">
      <c r="K636"/>
    </row>
    <row r="637" ht="12.75">
      <c r="K637"/>
    </row>
    <row r="638" spans="11:14" ht="12.75">
      <c r="K638"/>
      <c r="L638" s="8"/>
      <c r="M638" s="16"/>
      <c r="N638" s="16"/>
    </row>
    <row r="639" ht="12.75">
      <c r="K639"/>
    </row>
    <row r="640" ht="12.75">
      <c r="K640"/>
    </row>
    <row r="641" spans="11:15" ht="12.75">
      <c r="K641"/>
      <c r="O641" s="4"/>
    </row>
    <row r="642" ht="12.75">
      <c r="K642"/>
    </row>
    <row r="643" ht="12.75">
      <c r="K643"/>
    </row>
    <row r="644" ht="12.75">
      <c r="K644"/>
    </row>
    <row r="645" spans="11:14" ht="12.75">
      <c r="K645"/>
      <c r="L645" s="8"/>
      <c r="M645" s="16"/>
      <c r="N645" s="16"/>
    </row>
    <row r="646" ht="12.75">
      <c r="K646"/>
    </row>
    <row r="647" ht="12.75">
      <c r="K647"/>
    </row>
    <row r="648" spans="11:15" ht="12.75">
      <c r="K648"/>
      <c r="O648" s="4"/>
    </row>
    <row r="649" spans="11:14" ht="12.75">
      <c r="K649"/>
      <c r="L649" s="8"/>
      <c r="M649" s="16"/>
      <c r="N649" s="16"/>
    </row>
    <row r="650" ht="12.75">
      <c r="K650"/>
    </row>
    <row r="651" ht="12.75">
      <c r="K651"/>
    </row>
    <row r="652" spans="11:15" ht="12.75">
      <c r="K652"/>
      <c r="L652" s="8"/>
      <c r="M652" s="16"/>
      <c r="N652" s="16"/>
      <c r="O652" s="4"/>
    </row>
    <row r="653" spans="11:14" ht="12.75">
      <c r="K653"/>
      <c r="L653" s="8"/>
      <c r="M653" s="16"/>
      <c r="N653" s="16"/>
    </row>
    <row r="654" spans="11:14" ht="12.75">
      <c r="K654"/>
      <c r="L654" s="8"/>
      <c r="M654" s="16"/>
      <c r="N654" s="16"/>
    </row>
    <row r="655" spans="11:15" ht="12.75">
      <c r="K655"/>
      <c r="L655" s="8"/>
      <c r="M655" s="16"/>
      <c r="N655" s="16"/>
      <c r="O655" s="4"/>
    </row>
    <row r="656" spans="11:15" ht="12.75">
      <c r="K656"/>
      <c r="L656" s="8"/>
      <c r="M656" s="16"/>
      <c r="N656" s="16"/>
      <c r="O656" s="4"/>
    </row>
    <row r="657" spans="11:15" ht="12.75">
      <c r="K657"/>
      <c r="L657" s="8"/>
      <c r="M657" s="16"/>
      <c r="N657" s="16"/>
      <c r="O657" s="4"/>
    </row>
    <row r="658" spans="11:15" ht="12.75">
      <c r="K658"/>
      <c r="O658" s="4"/>
    </row>
    <row r="659" spans="11:15" ht="12.75">
      <c r="K659"/>
      <c r="O659" s="4"/>
    </row>
    <row r="660" spans="11:15" ht="12.75">
      <c r="K660"/>
      <c r="O660" s="4"/>
    </row>
    <row r="661" ht="12.75">
      <c r="K661"/>
    </row>
    <row r="662" spans="11:14" ht="12.75">
      <c r="K662"/>
      <c r="L662" s="8"/>
      <c r="M662" s="16"/>
      <c r="N662" s="16"/>
    </row>
    <row r="663" spans="11:14" ht="12.75">
      <c r="K663"/>
      <c r="L663" s="8"/>
      <c r="M663" s="16"/>
      <c r="N663" s="16"/>
    </row>
    <row r="664" ht="12.75">
      <c r="K664"/>
    </row>
    <row r="665" spans="11:15" ht="12.75">
      <c r="K665"/>
      <c r="L665" s="8"/>
      <c r="M665" s="16"/>
      <c r="N665" s="16"/>
      <c r="O665" s="4"/>
    </row>
    <row r="666" spans="11:15" ht="12.75">
      <c r="K666"/>
      <c r="L666" s="8"/>
      <c r="M666" s="16"/>
      <c r="N666" s="16"/>
      <c r="O666" s="4"/>
    </row>
    <row r="667" spans="11:14" ht="12.75">
      <c r="K667"/>
      <c r="L667" s="8"/>
      <c r="M667" s="16"/>
      <c r="N667" s="16"/>
    </row>
    <row r="668" spans="11:15" ht="12.75">
      <c r="K668"/>
      <c r="L668" s="8"/>
      <c r="M668" s="16"/>
      <c r="N668" s="16"/>
      <c r="O668" s="4"/>
    </row>
    <row r="669" spans="11:15" ht="12.75">
      <c r="K669"/>
      <c r="L669" s="8"/>
      <c r="M669" s="16"/>
      <c r="N669" s="16"/>
      <c r="O669" s="4"/>
    </row>
    <row r="670" spans="11:15" ht="12.75">
      <c r="K670"/>
      <c r="O670" s="4"/>
    </row>
    <row r="671" spans="11:15" ht="12.75">
      <c r="K671"/>
      <c r="O671" s="4"/>
    </row>
    <row r="672" spans="11:15" ht="12.75">
      <c r="K672"/>
      <c r="L672" s="8"/>
      <c r="M672" s="16"/>
      <c r="N672" s="16"/>
      <c r="O672" s="4"/>
    </row>
    <row r="673" ht="12.75">
      <c r="K673"/>
    </row>
    <row r="674" spans="11:14" ht="12.75">
      <c r="K674"/>
      <c r="L674" s="8"/>
      <c r="M674" s="16"/>
      <c r="N674" s="16"/>
    </row>
    <row r="675" spans="11:15" ht="12.75">
      <c r="K675"/>
      <c r="O675" s="4"/>
    </row>
    <row r="676" ht="12.75">
      <c r="K676"/>
    </row>
    <row r="677" spans="11:15" ht="12.75">
      <c r="K677"/>
      <c r="O677" s="4"/>
    </row>
    <row r="678" ht="12.75">
      <c r="K678"/>
    </row>
    <row r="679" ht="12.75">
      <c r="K679"/>
    </row>
    <row r="680" ht="12.75">
      <c r="K680"/>
    </row>
    <row r="681" spans="11:14" ht="12.75">
      <c r="K681"/>
      <c r="L681" s="8"/>
      <c r="M681" s="16"/>
      <c r="N681" s="16"/>
    </row>
    <row r="682" ht="12.75">
      <c r="K682"/>
    </row>
    <row r="683" ht="12.75">
      <c r="K683"/>
    </row>
    <row r="684" spans="11:15" ht="12.75">
      <c r="K684"/>
      <c r="L684" s="8"/>
      <c r="M684" s="16"/>
      <c r="N684" s="16"/>
      <c r="O684" s="4"/>
    </row>
    <row r="685" ht="12.75">
      <c r="K685"/>
    </row>
    <row r="686" ht="12.75">
      <c r="K686"/>
    </row>
    <row r="687" spans="11:15" ht="12.75">
      <c r="K687"/>
      <c r="L687" s="8"/>
      <c r="M687" s="16"/>
      <c r="N687" s="16"/>
      <c r="O687" s="4"/>
    </row>
    <row r="688" ht="12.75">
      <c r="K688"/>
    </row>
    <row r="689" ht="12.75">
      <c r="K689"/>
    </row>
    <row r="690" spans="11:15" ht="12.75">
      <c r="K690"/>
      <c r="L690" s="8"/>
      <c r="M690" s="16"/>
      <c r="N690" s="16"/>
      <c r="O690" s="4"/>
    </row>
    <row r="691" ht="12.75">
      <c r="K691"/>
    </row>
    <row r="692" spans="11:14" ht="12.75">
      <c r="K692"/>
      <c r="L692" s="8"/>
      <c r="M692" s="16"/>
      <c r="N692" s="16"/>
    </row>
    <row r="693" spans="11:15" ht="12.75">
      <c r="K693"/>
      <c r="O693" s="4"/>
    </row>
    <row r="694" ht="12.75">
      <c r="K694"/>
    </row>
    <row r="695" spans="11:15" ht="12.75">
      <c r="K695"/>
      <c r="O695" s="4"/>
    </row>
    <row r="696" ht="12.75">
      <c r="K696"/>
    </row>
    <row r="697" spans="9:11" ht="12.75">
      <c r="I697" s="8"/>
      <c r="J697" s="14"/>
      <c r="K697"/>
    </row>
    <row r="698" ht="12.75">
      <c r="K698"/>
    </row>
    <row r="699" ht="12.75">
      <c r="K699"/>
    </row>
    <row r="704" spans="9:11" ht="12.75">
      <c r="I704" s="8"/>
      <c r="J704" s="14"/>
      <c r="K704" s="17"/>
    </row>
    <row r="705" spans="12:14" ht="12.75">
      <c r="L705" s="8"/>
      <c r="M705" s="16"/>
      <c r="N705" s="16"/>
    </row>
    <row r="707" spans="12:14" ht="12.75">
      <c r="L707" s="8"/>
      <c r="M707" s="16"/>
      <c r="N707" s="16"/>
    </row>
    <row r="708" spans="9:15" ht="12.75">
      <c r="I708" s="8"/>
      <c r="J708" s="14"/>
      <c r="L708" s="8"/>
      <c r="M708" s="16"/>
      <c r="N708" s="16"/>
      <c r="O708" s="4"/>
    </row>
    <row r="709" spans="12:14" ht="12.75">
      <c r="L709" s="8"/>
      <c r="M709" s="16"/>
      <c r="N709" s="16"/>
    </row>
    <row r="710" spans="12:15" ht="12.75">
      <c r="L710" s="8"/>
      <c r="M710" s="16"/>
      <c r="N710" s="16"/>
      <c r="O710" s="4"/>
    </row>
    <row r="711" spans="9:15" ht="12.75">
      <c r="I711" s="8"/>
      <c r="J711" s="14"/>
      <c r="K711" s="17"/>
      <c r="L711" s="8"/>
      <c r="M711" s="16"/>
      <c r="N711" s="16"/>
      <c r="O711" s="4"/>
    </row>
    <row r="712" spans="9:15" ht="12.75">
      <c r="I712" s="8"/>
      <c r="J712" s="14"/>
      <c r="L712" s="8"/>
      <c r="M712" s="16"/>
      <c r="N712" s="16"/>
      <c r="O712" s="4"/>
    </row>
    <row r="713" spans="9:15" ht="12.75">
      <c r="I713" s="8"/>
      <c r="J713" s="14"/>
      <c r="L713" s="8"/>
      <c r="M713" s="16"/>
      <c r="N713" s="16"/>
      <c r="O713" s="4"/>
    </row>
    <row r="714" spans="9:15" ht="12.75">
      <c r="I714" s="8"/>
      <c r="J714" s="14"/>
      <c r="O714" s="4"/>
    </row>
    <row r="715" spans="9:15" ht="12.75">
      <c r="I715" s="8"/>
      <c r="J715" s="14"/>
      <c r="K715" s="17"/>
      <c r="O715" s="4"/>
    </row>
    <row r="716" spans="9:15" ht="12.75">
      <c r="I716" s="8"/>
      <c r="J716" s="14"/>
      <c r="O716" s="4"/>
    </row>
    <row r="718" ht="12.75">
      <c r="K718" s="17"/>
    </row>
    <row r="719" ht="12.75">
      <c r="K719" s="17"/>
    </row>
    <row r="720" spans="11:14" ht="12.75">
      <c r="K720" s="17"/>
      <c r="L720" s="8"/>
      <c r="M720" s="16"/>
      <c r="N720" s="16"/>
    </row>
    <row r="721" spans="9:14" ht="12.75">
      <c r="I721" s="8"/>
      <c r="J721" s="14"/>
      <c r="K721" s="17"/>
      <c r="L721" s="8"/>
      <c r="M721" s="16"/>
      <c r="N721" s="16"/>
    </row>
    <row r="722" spans="9:11" ht="12.75">
      <c r="I722" s="8"/>
      <c r="J722" s="14"/>
      <c r="K722" s="17"/>
    </row>
    <row r="723" spans="11:15" ht="12.75">
      <c r="K723" s="17"/>
      <c r="O723" s="4"/>
    </row>
    <row r="724" spans="9:15" ht="12.75">
      <c r="I724" s="8"/>
      <c r="J724" s="14"/>
      <c r="L724" s="8"/>
      <c r="M724" s="16"/>
      <c r="N724" s="16"/>
      <c r="O724" s="4"/>
    </row>
    <row r="725" spans="9:10" ht="12.75">
      <c r="I725" s="8"/>
      <c r="J725" s="14"/>
    </row>
    <row r="726" spans="9:10" ht="12.75">
      <c r="I726" s="8"/>
      <c r="J726" s="14"/>
    </row>
    <row r="727" spans="9:16" ht="12.75">
      <c r="I727" s="8"/>
      <c r="J727" s="14"/>
      <c r="O727" s="4"/>
      <c r="P727" s="4"/>
    </row>
    <row r="728" spans="9:11" ht="12.75">
      <c r="I728" s="8"/>
      <c r="J728" s="14"/>
      <c r="K728" s="17"/>
    </row>
    <row r="729" spans="11:14" ht="12.75">
      <c r="K729" s="17"/>
      <c r="L729" s="8"/>
      <c r="M729" s="16"/>
      <c r="N729" s="16"/>
    </row>
    <row r="730" spans="12:14" ht="12.75">
      <c r="L730" s="8"/>
      <c r="M730" s="16"/>
      <c r="N730" s="16"/>
    </row>
    <row r="731" spans="9:11" ht="12.75">
      <c r="I731" s="8"/>
      <c r="J731" s="14"/>
      <c r="K731" s="17"/>
    </row>
    <row r="732" spans="11:16" ht="12.75">
      <c r="K732" s="17"/>
      <c r="L732" s="8"/>
      <c r="M732" s="16"/>
      <c r="N732" s="16"/>
      <c r="O732" s="4"/>
      <c r="P732" s="4"/>
    </row>
    <row r="733" spans="9:16" ht="12.75">
      <c r="I733" s="8"/>
      <c r="J733" s="14"/>
      <c r="K733" s="17"/>
      <c r="L733" s="8"/>
      <c r="M733" s="16"/>
      <c r="N733" s="16"/>
      <c r="O733" s="4"/>
      <c r="P733" s="4"/>
    </row>
    <row r="734" ht="12.75">
      <c r="K734" s="17"/>
    </row>
    <row r="735" spans="11:16" ht="12.75">
      <c r="K735" s="17"/>
      <c r="O735" s="4"/>
      <c r="P735" s="4"/>
    </row>
    <row r="736" spans="15:16" ht="12.75">
      <c r="O736" s="4"/>
      <c r="P736" s="4"/>
    </row>
    <row r="738" ht="12.75">
      <c r="K738" s="17"/>
    </row>
    <row r="740" spans="9:11" ht="12.75">
      <c r="I740" s="8"/>
      <c r="J740" s="14"/>
      <c r="K740" s="17"/>
    </row>
    <row r="743" spans="9:14" ht="12.75">
      <c r="I743" s="8"/>
      <c r="J743" s="14"/>
      <c r="L743" s="8"/>
      <c r="M743" s="16"/>
      <c r="N743" s="16"/>
    </row>
    <row r="746" spans="9:16" ht="12.75">
      <c r="I746" s="8"/>
      <c r="J746" s="14"/>
      <c r="O746" s="4"/>
      <c r="P746" s="4"/>
    </row>
    <row r="747" ht="12.75">
      <c r="K747" s="17"/>
    </row>
    <row r="749" spans="9:10" ht="12.75">
      <c r="I749" s="8"/>
      <c r="J749" s="14"/>
    </row>
    <row r="750" ht="12.75">
      <c r="K750" s="17"/>
    </row>
    <row r="751" spans="9:10" ht="12.75">
      <c r="I751" s="8"/>
      <c r="J751" s="14"/>
    </row>
    <row r="753" ht="12.75">
      <c r="K753" s="17"/>
    </row>
    <row r="756" ht="12.75">
      <c r="K756" s="17"/>
    </row>
    <row r="758" ht="12.75">
      <c r="K758" s="17"/>
    </row>
    <row r="764" spans="9:10" ht="12.75">
      <c r="I764" s="8"/>
      <c r="J764" s="14"/>
    </row>
    <row r="766" spans="9:10" ht="12.75">
      <c r="I766" s="8"/>
      <c r="J766" s="14"/>
    </row>
    <row r="767" spans="9:10" ht="12.75">
      <c r="I767" s="8"/>
      <c r="J767" s="14"/>
    </row>
    <row r="768" spans="4:10" ht="12.75">
      <c r="D768" s="7"/>
      <c r="I768" s="8"/>
      <c r="J768" s="14"/>
    </row>
    <row r="769" spans="4:10" ht="12.75">
      <c r="D769" s="7"/>
      <c r="I769" s="8"/>
      <c r="J769" s="14"/>
    </row>
    <row r="770" spans="4:10" ht="12.75">
      <c r="D770" s="7"/>
      <c r="I770" s="8"/>
      <c r="J770" s="14"/>
    </row>
    <row r="771" spans="4:11" ht="12.75">
      <c r="D771" s="7"/>
      <c r="I771" s="8"/>
      <c r="J771" s="14"/>
      <c r="K771" s="17"/>
    </row>
    <row r="772" spans="4:10" ht="12.75">
      <c r="D772" s="7"/>
      <c r="I772" s="8"/>
      <c r="J772" s="14"/>
    </row>
    <row r="773" spans="4:11" ht="12.75">
      <c r="D773" s="7"/>
      <c r="K773" s="17"/>
    </row>
    <row r="774" spans="4:11" ht="12.75">
      <c r="D774" s="7"/>
      <c r="K774" s="17"/>
    </row>
    <row r="775" spans="4:11" ht="12.75">
      <c r="D775" s="7"/>
      <c r="K775" s="17"/>
    </row>
    <row r="776" spans="4:11" ht="12.75">
      <c r="D776" s="7"/>
      <c r="K776" s="17"/>
    </row>
    <row r="777" spans="4:11" ht="12.75">
      <c r="D777" s="7"/>
      <c r="K777" s="17"/>
    </row>
    <row r="778" spans="4:11" ht="12.75">
      <c r="D778" s="7"/>
      <c r="K778" s="17"/>
    </row>
    <row r="779" spans="4:11" ht="12.75">
      <c r="D779" s="7"/>
      <c r="I779" s="8"/>
      <c r="J779" s="14"/>
      <c r="K779" s="17"/>
    </row>
    <row r="780" spans="4:10" ht="12.75">
      <c r="D780" s="7"/>
      <c r="I780" s="8"/>
      <c r="J780" s="14"/>
    </row>
    <row r="781" ht="12.75">
      <c r="D781" s="7"/>
    </row>
    <row r="782" ht="12.75">
      <c r="D782" s="7"/>
    </row>
    <row r="783" spans="4:10" ht="12.75">
      <c r="D783" s="7"/>
      <c r="I783" s="8"/>
      <c r="J783" s="14"/>
    </row>
    <row r="784" ht="12.75">
      <c r="D784" s="7"/>
    </row>
    <row r="785" ht="12.75">
      <c r="D785" s="7"/>
    </row>
    <row r="786" spans="4:11" ht="12.75">
      <c r="D786" s="7"/>
      <c r="K786" s="17"/>
    </row>
    <row r="787" spans="4:11" ht="12.75">
      <c r="D787" s="7"/>
      <c r="K787" s="17"/>
    </row>
    <row r="788" spans="4:10" ht="12.75">
      <c r="D788" s="7"/>
      <c r="I788" s="8"/>
      <c r="J788" s="14"/>
    </row>
    <row r="789" spans="4:10" ht="12.75">
      <c r="D789" s="7"/>
      <c r="I789" s="8"/>
      <c r="J789" s="14"/>
    </row>
    <row r="790" spans="4:11" ht="12.75">
      <c r="D790" s="7"/>
      <c r="K790" s="17"/>
    </row>
    <row r="791" spans="4:10" ht="12.75">
      <c r="D791" s="7"/>
      <c r="I791" s="8"/>
      <c r="J791" s="14"/>
    </row>
    <row r="792" spans="4:10" ht="12.75">
      <c r="D792" s="7"/>
      <c r="I792" s="8"/>
      <c r="J792" s="14"/>
    </row>
    <row r="793" ht="12.75">
      <c r="D793" s="7"/>
    </row>
    <row r="795" spans="4:11" ht="12.75">
      <c r="D795" s="7"/>
      <c r="K795" s="17"/>
    </row>
    <row r="796" spans="4:11" ht="12.75">
      <c r="D796" s="7"/>
      <c r="K796" s="17"/>
    </row>
    <row r="797" ht="12.75">
      <c r="D797" s="7"/>
    </row>
    <row r="798" spans="4:11" ht="12.75">
      <c r="D798" s="7"/>
      <c r="K798" s="17"/>
    </row>
    <row r="799" spans="4:11" ht="12.75">
      <c r="D799" s="7"/>
      <c r="K799" s="17"/>
    </row>
    <row r="800" ht="12.75">
      <c r="D800" s="7"/>
    </row>
    <row r="802" spans="9:10" ht="12.75">
      <c r="I802" s="8"/>
      <c r="J802" s="14"/>
    </row>
    <row r="809" ht="12.75">
      <c r="K809" s="17"/>
    </row>
    <row r="811" ht="12.75">
      <c r="K811"/>
    </row>
    <row r="812" ht="12.75">
      <c r="K812"/>
    </row>
    <row r="813" ht="12.75">
      <c r="K813"/>
    </row>
    <row r="814" ht="12.75">
      <c r="K814"/>
    </row>
    <row r="815" ht="12.75">
      <c r="K815"/>
    </row>
    <row r="816" ht="12.75">
      <c r="K816"/>
    </row>
    <row r="817" ht="12.75">
      <c r="K817"/>
    </row>
    <row r="818" ht="12.75">
      <c r="K818"/>
    </row>
    <row r="819" ht="12.75">
      <c r="K819"/>
    </row>
    <row r="820" ht="12.75">
      <c r="K820"/>
    </row>
    <row r="821" ht="12.75">
      <c r="K821"/>
    </row>
    <row r="822" ht="12.75">
      <c r="K822"/>
    </row>
    <row r="823" ht="12.75">
      <c r="K823"/>
    </row>
    <row r="824" ht="12.75">
      <c r="K824"/>
    </row>
    <row r="825" ht="12.75">
      <c r="K825"/>
    </row>
    <row r="826" ht="12.75">
      <c r="K826"/>
    </row>
    <row r="827" ht="12.75">
      <c r="K827"/>
    </row>
    <row r="828" ht="12.75">
      <c r="K828"/>
    </row>
    <row r="829" ht="12.75">
      <c r="K829"/>
    </row>
    <row r="830" ht="12.75">
      <c r="K830"/>
    </row>
    <row r="831" ht="12.75">
      <c r="K831"/>
    </row>
    <row r="832" ht="12.75">
      <c r="K832"/>
    </row>
    <row r="833" ht="12.75">
      <c r="K833"/>
    </row>
    <row r="834" ht="12.75">
      <c r="K834"/>
    </row>
    <row r="835" ht="12.75">
      <c r="K835"/>
    </row>
    <row r="836" ht="12.75">
      <c r="K836"/>
    </row>
    <row r="837" ht="12.75">
      <c r="K837"/>
    </row>
    <row r="838" ht="12.75">
      <c r="K838"/>
    </row>
    <row r="839" ht="12.75">
      <c r="K839"/>
    </row>
    <row r="840" ht="12.75">
      <c r="K840"/>
    </row>
    <row r="841" spans="4:11" ht="12.75">
      <c r="D841" s="7"/>
      <c r="K841"/>
    </row>
    <row r="842" spans="4:11" ht="12.75">
      <c r="D842" s="7"/>
      <c r="K842"/>
    </row>
    <row r="843" spans="4:11" ht="12.75">
      <c r="D843" s="7"/>
      <c r="K843"/>
    </row>
    <row r="844" spans="4:11" ht="12.75">
      <c r="D844" s="7"/>
      <c r="K844"/>
    </row>
    <row r="845" spans="4:11" ht="12.75">
      <c r="D845" s="7"/>
      <c r="K845"/>
    </row>
    <row r="846" spans="4:11" ht="12.75">
      <c r="D846" s="7"/>
      <c r="K846"/>
    </row>
    <row r="847" spans="4:11" ht="12.75">
      <c r="D847" s="7"/>
      <c r="K847"/>
    </row>
    <row r="848" spans="4:11" ht="12.75">
      <c r="D848" s="7"/>
      <c r="K848"/>
    </row>
    <row r="849" spans="4:11" ht="12.75">
      <c r="D849" s="7"/>
      <c r="K849"/>
    </row>
    <row r="850" spans="4:11" ht="12.75">
      <c r="D850" s="7"/>
      <c r="K850"/>
    </row>
    <row r="851" spans="4:11" ht="12.75">
      <c r="D851" s="7"/>
      <c r="K851"/>
    </row>
    <row r="852" spans="4:11" ht="12.75">
      <c r="D852" s="7"/>
      <c r="K852"/>
    </row>
    <row r="853" spans="4:11" ht="12.75">
      <c r="D853" s="7"/>
      <c r="K853"/>
    </row>
    <row r="854" spans="4:11" ht="12.75">
      <c r="D854" s="7"/>
      <c r="K854"/>
    </row>
    <row r="855" spans="4:11" ht="12.75">
      <c r="D855" s="7"/>
      <c r="K855"/>
    </row>
    <row r="856" spans="4:11" ht="12.75">
      <c r="D856" s="7"/>
      <c r="K856"/>
    </row>
    <row r="857" spans="4:11" ht="12.75">
      <c r="D857" s="7"/>
      <c r="K857"/>
    </row>
    <row r="858" spans="4:11" ht="12.75">
      <c r="D858" s="7"/>
      <c r="K858"/>
    </row>
    <row r="859" spans="4:11" ht="12.75">
      <c r="D859" s="7"/>
      <c r="K859"/>
    </row>
    <row r="860" spans="4:11" ht="12.75">
      <c r="D860" s="7"/>
      <c r="K860"/>
    </row>
    <row r="861" spans="4:11" ht="12.75">
      <c r="D861" s="7"/>
      <c r="K861"/>
    </row>
    <row r="862" spans="4:11" ht="12.75">
      <c r="D862" s="7"/>
      <c r="K862"/>
    </row>
    <row r="863" spans="4:11" ht="12.75">
      <c r="D863" s="7"/>
      <c r="K863"/>
    </row>
    <row r="864" spans="4:11" ht="12.75">
      <c r="D864" s="7"/>
      <c r="K864"/>
    </row>
    <row r="865" spans="4:11" ht="12.75">
      <c r="D865" s="7"/>
      <c r="K865"/>
    </row>
    <row r="866" spans="4:11" ht="12.75">
      <c r="D866" s="7"/>
      <c r="K866"/>
    </row>
    <row r="867" spans="4:11" ht="12.75">
      <c r="D867" s="7"/>
      <c r="K867"/>
    </row>
    <row r="868" spans="4:11" ht="12.75">
      <c r="D868" s="7"/>
      <c r="K868"/>
    </row>
    <row r="869" spans="4:11" ht="12.75">
      <c r="D869" s="7"/>
      <c r="K869"/>
    </row>
    <row r="870" spans="4:11" ht="12.75">
      <c r="D870" s="7"/>
      <c r="K870"/>
    </row>
    <row r="871" spans="4:11" ht="12.75">
      <c r="D871" s="7"/>
      <c r="K871"/>
    </row>
    <row r="872" spans="4:11" ht="12.75">
      <c r="D872" s="7"/>
      <c r="K872"/>
    </row>
    <row r="873" spans="4:11" ht="12.75">
      <c r="D873" s="7"/>
      <c r="K873"/>
    </row>
    <row r="874" spans="4:11" ht="12.75">
      <c r="D874" s="7"/>
      <c r="K874"/>
    </row>
    <row r="875" spans="4:11" ht="12.75">
      <c r="D875" s="7"/>
      <c r="K875"/>
    </row>
    <row r="876" spans="4:11" ht="12.75">
      <c r="D876" s="7"/>
      <c r="K876"/>
    </row>
    <row r="877" spans="4:11" ht="12.75">
      <c r="D877" s="7"/>
      <c r="K877"/>
    </row>
    <row r="878" spans="4:11" ht="12.75">
      <c r="D878" s="7"/>
      <c r="K878"/>
    </row>
    <row r="879" spans="4:11" ht="12.75">
      <c r="D879" s="7"/>
      <c r="K879"/>
    </row>
    <row r="880" spans="4:11" ht="12.75">
      <c r="D880" s="7"/>
      <c r="K880"/>
    </row>
    <row r="881" spans="4:11" ht="12.75">
      <c r="D881" s="7"/>
      <c r="K881"/>
    </row>
    <row r="882" spans="4:11" ht="12.75">
      <c r="D882" s="7"/>
      <c r="K882"/>
    </row>
    <row r="883" spans="4:11" ht="12.75">
      <c r="D883" s="7"/>
      <c r="K883"/>
    </row>
    <row r="884" spans="4:11" ht="12.75">
      <c r="D884" s="7"/>
      <c r="K884"/>
    </row>
    <row r="885" spans="4:11" ht="12.75">
      <c r="D885" s="7"/>
      <c r="K885"/>
    </row>
    <row r="886" spans="4:11" ht="12.75">
      <c r="D886" s="7"/>
      <c r="K886"/>
    </row>
    <row r="887" spans="4:11" ht="12.75">
      <c r="D887" s="7"/>
      <c r="K887"/>
    </row>
    <row r="888" spans="4:11" ht="12.75">
      <c r="D888" s="7"/>
      <c r="K888"/>
    </row>
    <row r="889" spans="4:11" ht="12.75">
      <c r="D889" s="7"/>
      <c r="K889"/>
    </row>
    <row r="890" spans="4:11" ht="12.75">
      <c r="D890" s="7"/>
      <c r="K890"/>
    </row>
    <row r="891" spans="4:11" ht="12.75">
      <c r="D891" s="7"/>
      <c r="K891"/>
    </row>
    <row r="892" spans="4:11" ht="12.75">
      <c r="D892" s="7"/>
      <c r="K892"/>
    </row>
    <row r="893" spans="4:11" ht="12.75">
      <c r="D893" s="7"/>
      <c r="K893"/>
    </row>
    <row r="894" spans="4:11" ht="12.75">
      <c r="D894" s="7"/>
      <c r="K894"/>
    </row>
    <row r="895" spans="4:11" ht="12.75">
      <c r="D895" s="7"/>
      <c r="K895"/>
    </row>
    <row r="896" spans="4:11" ht="12.75">
      <c r="D896" s="7"/>
      <c r="K896"/>
    </row>
    <row r="897" spans="4:11" ht="12.75">
      <c r="D897" s="7"/>
      <c r="K897"/>
    </row>
    <row r="898" spans="4:11" ht="12.75">
      <c r="D898" s="7"/>
      <c r="K898"/>
    </row>
    <row r="899" spans="4:11" ht="12.75">
      <c r="D899" s="7"/>
      <c r="K899"/>
    </row>
    <row r="900" spans="4:11" ht="12.75">
      <c r="D900" s="7"/>
      <c r="K900"/>
    </row>
    <row r="901" spans="4:11" ht="12.75">
      <c r="D901" s="7"/>
      <c r="K901"/>
    </row>
    <row r="902" spans="4:11" ht="12.75">
      <c r="D902" s="7"/>
      <c r="K902"/>
    </row>
    <row r="903" spans="4:11" ht="12.75">
      <c r="D903" s="7"/>
      <c r="K903"/>
    </row>
    <row r="904" spans="4:11" ht="12.75">
      <c r="D904" s="7"/>
      <c r="K904"/>
    </row>
    <row r="905" spans="4:11" ht="12.75">
      <c r="D905" s="7"/>
      <c r="K905"/>
    </row>
    <row r="906" spans="4:11" ht="12.75">
      <c r="D906" s="7"/>
      <c r="K906"/>
    </row>
    <row r="907" spans="4:11" ht="12.75">
      <c r="D907" s="7"/>
      <c r="K907"/>
    </row>
    <row r="908" spans="4:11" ht="12.75">
      <c r="D908" s="7"/>
      <c r="K908"/>
    </row>
    <row r="909" spans="4:11" ht="12.75">
      <c r="D909" s="7"/>
      <c r="K909"/>
    </row>
    <row r="910" spans="4:11" ht="12.75">
      <c r="D910" s="7"/>
      <c r="K910"/>
    </row>
    <row r="911" spans="4:11" ht="12.75">
      <c r="D911" s="7"/>
      <c r="K911"/>
    </row>
    <row r="912" spans="4:11" ht="12.75">
      <c r="D912" s="7"/>
      <c r="K912"/>
    </row>
    <row r="913" spans="4:11" ht="12.75">
      <c r="D913" s="7"/>
      <c r="K913"/>
    </row>
    <row r="914" spans="4:11" ht="12.75">
      <c r="D914" s="7"/>
      <c r="K914"/>
    </row>
    <row r="915" spans="4:11" ht="12.75">
      <c r="D915" s="7"/>
      <c r="K915"/>
    </row>
    <row r="916" spans="4:11" ht="12.75">
      <c r="D916" s="7"/>
      <c r="K916"/>
    </row>
    <row r="917" spans="4:11" ht="12.75">
      <c r="D917" s="7"/>
      <c r="K917"/>
    </row>
    <row r="918" spans="4:11" ht="12.75">
      <c r="D918" s="7"/>
      <c r="K918"/>
    </row>
    <row r="919" spans="4:11" ht="12.75">
      <c r="D919" s="7"/>
      <c r="K919"/>
    </row>
    <row r="920" spans="4:11" ht="12.75">
      <c r="D920" s="7"/>
      <c r="K920"/>
    </row>
    <row r="921" spans="4:11" ht="12.75">
      <c r="D921" s="7"/>
      <c r="K921"/>
    </row>
    <row r="922" spans="4:11" ht="12.75">
      <c r="D922" s="7"/>
      <c r="K922"/>
    </row>
    <row r="923" spans="4:11" ht="12.75">
      <c r="D923" s="7"/>
      <c r="K923"/>
    </row>
    <row r="924" spans="4:11" ht="12.75">
      <c r="D924" s="7"/>
      <c r="K924"/>
    </row>
    <row r="925" spans="4:11" ht="12.75">
      <c r="D925" s="7"/>
      <c r="K925"/>
    </row>
    <row r="926" spans="4:11" ht="12.75">
      <c r="D926" s="7"/>
      <c r="K926"/>
    </row>
    <row r="927" spans="4:11" ht="12.75">
      <c r="D927" s="7"/>
      <c r="K927"/>
    </row>
    <row r="928" spans="4:11" ht="12.75">
      <c r="D928" s="7"/>
      <c r="K928"/>
    </row>
    <row r="929" spans="4:11" ht="12.75">
      <c r="D929" s="7"/>
      <c r="K929"/>
    </row>
    <row r="930" spans="4:11" ht="12.75">
      <c r="D930" s="7"/>
      <c r="K930"/>
    </row>
    <row r="931" spans="4:11" ht="12.75">
      <c r="D931" s="7"/>
      <c r="K931"/>
    </row>
    <row r="932" spans="4:11" ht="12.75">
      <c r="D932" s="7"/>
      <c r="K932"/>
    </row>
    <row r="933" spans="4:11" ht="12.75">
      <c r="D933" s="7"/>
      <c r="K933"/>
    </row>
    <row r="934" spans="4:11" ht="12.75">
      <c r="D934" s="7"/>
      <c r="K934"/>
    </row>
    <row r="935" spans="4:11" ht="12.75">
      <c r="D935" s="7"/>
      <c r="K935"/>
    </row>
    <row r="936" spans="4:11" ht="12.75">
      <c r="D936" s="7"/>
      <c r="K936"/>
    </row>
    <row r="937" spans="4:11" ht="12.75">
      <c r="D937" s="7"/>
      <c r="K937"/>
    </row>
    <row r="938" spans="4:11" ht="14.25" customHeight="1">
      <c r="D938" s="7"/>
      <c r="K938"/>
    </row>
    <row r="939" spans="4:11" ht="12.75">
      <c r="D939" s="7"/>
      <c r="K939"/>
    </row>
    <row r="940" spans="4:11" ht="12.75">
      <c r="D940" s="7"/>
      <c r="K940"/>
    </row>
    <row r="941" spans="4:11" ht="12.75">
      <c r="D941" s="7"/>
      <c r="K941"/>
    </row>
    <row r="942" spans="4:11" ht="12.75">
      <c r="D942" s="7"/>
      <c r="K942"/>
    </row>
    <row r="943" spans="4:11" ht="12.75">
      <c r="D943" s="7"/>
      <c r="K943"/>
    </row>
    <row r="944" spans="4:11" ht="12.75">
      <c r="D944" s="7"/>
      <c r="K944"/>
    </row>
    <row r="945" spans="4:11" ht="12.75">
      <c r="D945" s="7"/>
      <c r="K945"/>
    </row>
    <row r="946" spans="4:11" ht="12.75">
      <c r="D946" s="7"/>
      <c r="K946"/>
    </row>
    <row r="947" spans="4:11" ht="12.75">
      <c r="D947" s="7"/>
      <c r="K947"/>
    </row>
    <row r="948" spans="4:11" ht="12.75">
      <c r="D948" s="7"/>
      <c r="K948"/>
    </row>
    <row r="949" spans="4:11" ht="12.75">
      <c r="D949" s="7"/>
      <c r="K949"/>
    </row>
    <row r="950" spans="4:11" ht="12.75">
      <c r="D950" s="7"/>
      <c r="K950"/>
    </row>
    <row r="951" spans="4:11" ht="12.75">
      <c r="D951" s="7"/>
      <c r="K951"/>
    </row>
    <row r="952" spans="4:11" ht="12.75">
      <c r="D952" s="7"/>
      <c r="K952"/>
    </row>
    <row r="953" spans="4:11" ht="12.75">
      <c r="D953" s="7"/>
      <c r="K953"/>
    </row>
    <row r="954" spans="4:11" ht="12.75">
      <c r="D954" s="7"/>
      <c r="K954"/>
    </row>
    <row r="955" spans="4:11" ht="12.75">
      <c r="D955" s="7"/>
      <c r="K955"/>
    </row>
    <row r="956" spans="4:11" ht="12.75">
      <c r="D956" s="7"/>
      <c r="K956"/>
    </row>
    <row r="957" spans="4:11" ht="12.75">
      <c r="D957" s="7"/>
      <c r="K957"/>
    </row>
    <row r="958" spans="4:11" ht="12.75">
      <c r="D958" s="7"/>
      <c r="K958"/>
    </row>
    <row r="959" spans="4:11" ht="12.75">
      <c r="D959" s="7"/>
      <c r="K959"/>
    </row>
    <row r="960" spans="4:11" ht="12.75">
      <c r="D960" s="7"/>
      <c r="K960"/>
    </row>
    <row r="961" spans="4:11" ht="12.75">
      <c r="D961" s="7"/>
      <c r="K961"/>
    </row>
    <row r="962" spans="4:11" ht="12.75">
      <c r="D962" s="7"/>
      <c r="K962"/>
    </row>
    <row r="963" spans="4:11" ht="12.75">
      <c r="D963" s="7"/>
      <c r="K963"/>
    </row>
    <row r="964" spans="4:11" ht="12.75">
      <c r="D964" s="7"/>
      <c r="K964"/>
    </row>
    <row r="965" spans="4:11" ht="12.75">
      <c r="D965" s="7"/>
      <c r="K965"/>
    </row>
    <row r="966" spans="4:11" ht="12.75">
      <c r="D966" s="7"/>
      <c r="K966"/>
    </row>
    <row r="967" spans="4:11" ht="12.75">
      <c r="D967" s="7"/>
      <c r="K967"/>
    </row>
    <row r="968" spans="4:11" ht="12.75">
      <c r="D968" s="7"/>
      <c r="K968"/>
    </row>
    <row r="969" spans="4:11" ht="12.75">
      <c r="D969" s="7"/>
      <c r="K969"/>
    </row>
    <row r="970" spans="4:11" ht="12.75">
      <c r="D970" s="7"/>
      <c r="K970"/>
    </row>
    <row r="971" spans="4:11" ht="12.75">
      <c r="D971" s="7"/>
      <c r="K971"/>
    </row>
    <row r="972" spans="4:11" ht="12.75">
      <c r="D972" s="7"/>
      <c r="K972"/>
    </row>
    <row r="973" spans="4:11" ht="12.75">
      <c r="D973" s="7"/>
      <c r="K973"/>
    </row>
    <row r="974" spans="4:11" ht="12.75">
      <c r="D974" s="7"/>
      <c r="K974"/>
    </row>
    <row r="975" spans="4:11" ht="12.75">
      <c r="D975" s="7"/>
      <c r="K975"/>
    </row>
    <row r="976" spans="4:11" ht="12.75">
      <c r="D976" s="7"/>
      <c r="K976"/>
    </row>
    <row r="977" spans="4:11" ht="12.75">
      <c r="D977" s="7"/>
      <c r="K977"/>
    </row>
    <row r="978" spans="4:11" ht="12.75">
      <c r="D978" s="7"/>
      <c r="K978"/>
    </row>
    <row r="979" spans="4:11" ht="12.75">
      <c r="D979" s="7"/>
      <c r="K979"/>
    </row>
    <row r="980" ht="12.75">
      <c r="K980"/>
    </row>
    <row r="981" ht="12.75">
      <c r="K981"/>
    </row>
    <row r="982" ht="12.75">
      <c r="K982"/>
    </row>
    <row r="983" ht="12.75">
      <c r="K983"/>
    </row>
    <row r="984" ht="12.75">
      <c r="K984"/>
    </row>
    <row r="985" ht="12.75">
      <c r="K985"/>
    </row>
    <row r="986" ht="12.75">
      <c r="K986"/>
    </row>
    <row r="987" ht="12.75">
      <c r="K987"/>
    </row>
    <row r="988" ht="12.75">
      <c r="K988"/>
    </row>
    <row r="989" ht="12.75">
      <c r="K989"/>
    </row>
    <row r="990" ht="12.75">
      <c r="K990"/>
    </row>
    <row r="991" ht="12.75">
      <c r="K991"/>
    </row>
    <row r="992" ht="12.75">
      <c r="K992"/>
    </row>
    <row r="993" ht="12.75">
      <c r="K993"/>
    </row>
    <row r="994" ht="12.75">
      <c r="K994"/>
    </row>
    <row r="995" ht="12.75">
      <c r="K995"/>
    </row>
    <row r="996" ht="12.75">
      <c r="K996"/>
    </row>
    <row r="997" ht="12.75">
      <c r="K997"/>
    </row>
    <row r="998" ht="12.75">
      <c r="K998"/>
    </row>
    <row r="999" ht="12.75">
      <c r="K999"/>
    </row>
    <row r="1000" ht="12.75">
      <c r="K1000"/>
    </row>
    <row r="1001" ht="12.75">
      <c r="K1001"/>
    </row>
    <row r="1002" ht="12.75">
      <c r="K1002"/>
    </row>
    <row r="1003" ht="12.75">
      <c r="K1003"/>
    </row>
    <row r="1004" ht="12.75">
      <c r="K1004"/>
    </row>
    <row r="1005" ht="12.75">
      <c r="K1005"/>
    </row>
    <row r="1006" ht="12.75">
      <c r="K1006"/>
    </row>
    <row r="1007" ht="12.75">
      <c r="K1007"/>
    </row>
    <row r="1008" ht="12.75">
      <c r="K1008"/>
    </row>
    <row r="1009" ht="12.75">
      <c r="K1009"/>
    </row>
    <row r="1010" ht="12.75">
      <c r="K1010"/>
    </row>
    <row r="1011" ht="12.75">
      <c r="K1011"/>
    </row>
    <row r="1012" ht="12.75">
      <c r="K1012"/>
    </row>
    <row r="1013" ht="12.75">
      <c r="K1013"/>
    </row>
    <row r="1014" ht="12.75">
      <c r="K1014"/>
    </row>
    <row r="1015" ht="12.75">
      <c r="K1015"/>
    </row>
    <row r="1016" ht="12.75">
      <c r="K1016"/>
    </row>
    <row r="1017" ht="12.75">
      <c r="K1017"/>
    </row>
    <row r="1018" ht="12.75">
      <c r="K1018"/>
    </row>
    <row r="1019" ht="12.75">
      <c r="K1019"/>
    </row>
    <row r="1020" ht="12.75">
      <c r="K1020"/>
    </row>
    <row r="1021" ht="12.75">
      <c r="K1021"/>
    </row>
    <row r="1022" ht="12.75">
      <c r="K1022"/>
    </row>
    <row r="1023" ht="12.75">
      <c r="K1023"/>
    </row>
    <row r="1024" ht="12.75">
      <c r="K1024"/>
    </row>
    <row r="1025" ht="12.75">
      <c r="K1025"/>
    </row>
    <row r="1026" ht="12.75">
      <c r="K1026"/>
    </row>
    <row r="1027" ht="12.75">
      <c r="K1027"/>
    </row>
    <row r="1028" ht="12.75">
      <c r="K1028"/>
    </row>
    <row r="1029" ht="12.75">
      <c r="K1029"/>
    </row>
    <row r="1030" ht="12.75">
      <c r="K1030"/>
    </row>
    <row r="1031" ht="12.75">
      <c r="K1031"/>
    </row>
    <row r="1032" ht="12.75">
      <c r="K1032"/>
    </row>
    <row r="1033" ht="12.75">
      <c r="K1033"/>
    </row>
    <row r="1034" ht="12.75">
      <c r="K1034"/>
    </row>
    <row r="1035" ht="12.75">
      <c r="K1035"/>
    </row>
    <row r="1036" ht="12.75">
      <c r="K1036"/>
    </row>
    <row r="1037" ht="12.75">
      <c r="K1037"/>
    </row>
    <row r="1038" ht="12.75">
      <c r="K1038"/>
    </row>
    <row r="1039" ht="12.75">
      <c r="K1039"/>
    </row>
    <row r="1040" ht="12.75">
      <c r="K1040"/>
    </row>
    <row r="1041" ht="12.75">
      <c r="K1041"/>
    </row>
    <row r="1042" ht="12.75">
      <c r="K1042"/>
    </row>
    <row r="1043" ht="12.75">
      <c r="K1043"/>
    </row>
    <row r="1044" ht="12.75">
      <c r="K1044"/>
    </row>
    <row r="1045" ht="12.75">
      <c r="K1045"/>
    </row>
    <row r="1046" ht="12.75">
      <c r="K1046"/>
    </row>
    <row r="1047" ht="12.75">
      <c r="K1047"/>
    </row>
    <row r="1048" ht="12.75">
      <c r="K1048"/>
    </row>
    <row r="1049" ht="12.75">
      <c r="K1049"/>
    </row>
    <row r="1050" ht="12.75">
      <c r="K1050"/>
    </row>
    <row r="1051" ht="12.75">
      <c r="K1051"/>
    </row>
    <row r="1052" ht="12.75">
      <c r="K1052"/>
    </row>
    <row r="1053" ht="12.75">
      <c r="K1053"/>
    </row>
    <row r="1054" ht="12.75">
      <c r="K1054"/>
    </row>
    <row r="1055" ht="12.75">
      <c r="K1055"/>
    </row>
    <row r="1056" ht="12.75">
      <c r="K1056"/>
    </row>
    <row r="1057" ht="12.75">
      <c r="K1057"/>
    </row>
    <row r="1058" ht="12.75">
      <c r="K1058"/>
    </row>
    <row r="1059" ht="12.75">
      <c r="K1059"/>
    </row>
    <row r="1060" ht="12.75">
      <c r="K1060"/>
    </row>
    <row r="1061" ht="12.75">
      <c r="K1061"/>
    </row>
    <row r="1313" spans="2:5" ht="12.75">
      <c r="B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2"/>
      <c r="D1319" s="3"/>
      <c r="E1319" s="4"/>
    </row>
    <row r="1320" spans="2:5" ht="12.75">
      <c r="B1320" s="4"/>
      <c r="C1320" s="4"/>
      <c r="D1320" s="4"/>
      <c r="E1320" s="4"/>
    </row>
    <row r="1321" spans="3:4" ht="12.75">
      <c r="C1321" s="4"/>
      <c r="D1321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8"/>
  <sheetViews>
    <sheetView zoomScalePageLayoutView="0" workbookViewId="0" topLeftCell="A57">
      <selection activeCell="G9" sqref="G9:G10"/>
    </sheetView>
  </sheetViews>
  <sheetFormatPr defaultColWidth="11.421875" defaultRowHeight="12.75"/>
  <cols>
    <col min="1" max="1" width="5.28125" style="0" customWidth="1"/>
    <col min="2" max="2" width="4.7109375" style="0" customWidth="1"/>
    <col min="3" max="3" width="12.8515625" style="0" customWidth="1"/>
    <col min="4" max="4" width="8.8515625" style="0" customWidth="1"/>
    <col min="5" max="5" width="7.421875" style="0" customWidth="1"/>
    <col min="6" max="6" width="6.421875" style="0" customWidth="1"/>
    <col min="7" max="7" width="6.421875" style="47" customWidth="1"/>
    <col min="8" max="8" width="11.421875" style="0" customWidth="1"/>
    <col min="9" max="16384" width="8.8515625" style="0" customWidth="1"/>
  </cols>
  <sheetData>
    <row r="1" spans="1:4" ht="13.5">
      <c r="A1" s="5" t="s">
        <v>162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48</v>
      </c>
    </row>
    <row r="4" spans="1:4" ht="12.75">
      <c r="A4" s="1" t="s">
        <v>163</v>
      </c>
      <c r="B4" s="4"/>
      <c r="C4" s="4"/>
      <c r="D4" s="1" t="s">
        <v>164</v>
      </c>
    </row>
    <row r="5" spans="1:3" ht="12.75">
      <c r="A5" s="1" t="s">
        <v>166</v>
      </c>
      <c r="B5" s="4"/>
      <c r="C5" s="4"/>
    </row>
    <row r="6" ht="12.75">
      <c r="A6" s="1" t="s">
        <v>167</v>
      </c>
    </row>
    <row r="7" spans="6:8" ht="12.75">
      <c r="F7" s="16"/>
      <c r="G7" s="48"/>
      <c r="H7" s="4"/>
    </row>
    <row r="8" spans="1:8" ht="13.5">
      <c r="A8" s="18"/>
      <c r="C8" s="18" t="s">
        <v>64</v>
      </c>
      <c r="F8" s="16"/>
      <c r="G8" s="48"/>
      <c r="H8" s="4"/>
    </row>
    <row r="9" spans="1:7" ht="13.5">
      <c r="A9" s="40">
        <v>1</v>
      </c>
      <c r="B9" s="12">
        <v>6</v>
      </c>
      <c r="C9" s="4" t="s">
        <v>17</v>
      </c>
      <c r="D9" s="4" t="s">
        <v>68</v>
      </c>
      <c r="E9" s="12">
        <v>52.21</v>
      </c>
      <c r="F9" s="9">
        <v>0</v>
      </c>
      <c r="G9" s="4" t="s">
        <v>160</v>
      </c>
    </row>
    <row r="10" spans="1:16" ht="13.5">
      <c r="A10" s="40">
        <v>2</v>
      </c>
      <c r="B10" s="39">
        <v>5</v>
      </c>
      <c r="C10" s="38" t="s">
        <v>7</v>
      </c>
      <c r="D10" s="24" t="s">
        <v>8</v>
      </c>
      <c r="E10" s="25">
        <v>82.21</v>
      </c>
      <c r="F10" s="25">
        <f>E10-52.21</f>
        <v>29.999999999999993</v>
      </c>
      <c r="G10" s="4" t="s">
        <v>160</v>
      </c>
      <c r="J10" s="20"/>
      <c r="K10" s="22"/>
      <c r="L10" s="20"/>
      <c r="M10" s="20"/>
      <c r="N10" s="21"/>
      <c r="O10" s="20"/>
      <c r="P10" s="22"/>
    </row>
    <row r="11" spans="1:8" ht="13.5">
      <c r="A11" s="18" t="s">
        <v>9</v>
      </c>
      <c r="B11" s="12"/>
      <c r="C11" s="4"/>
      <c r="F11" s="16"/>
      <c r="G11" s="48"/>
      <c r="H11" s="4"/>
    </row>
    <row r="12" spans="1:8" ht="12.75">
      <c r="A12" s="8">
        <v>1</v>
      </c>
      <c r="B12" s="56">
        <v>7</v>
      </c>
      <c r="C12" s="53" t="s">
        <v>27</v>
      </c>
      <c r="D12" s="53" t="s">
        <v>279</v>
      </c>
      <c r="E12" s="23">
        <v>65.74</v>
      </c>
      <c r="F12" s="7">
        <v>0</v>
      </c>
      <c r="G12" s="53" t="s">
        <v>9</v>
      </c>
      <c r="H12" s="34"/>
    </row>
    <row r="13" spans="1:8" ht="12.75">
      <c r="A13" s="8">
        <v>2</v>
      </c>
      <c r="B13" s="56">
        <v>9</v>
      </c>
      <c r="C13" s="53" t="s">
        <v>108</v>
      </c>
      <c r="D13" s="53" t="s">
        <v>280</v>
      </c>
      <c r="E13" s="16">
        <v>71.98</v>
      </c>
      <c r="F13" s="7">
        <f>E13-65.74</f>
        <v>6.240000000000009</v>
      </c>
      <c r="G13" s="53" t="s">
        <v>9</v>
      </c>
      <c r="H13" s="34"/>
    </row>
    <row r="14" spans="1:8" ht="12.75">
      <c r="A14" s="56"/>
      <c r="B14" s="56">
        <v>8</v>
      </c>
      <c r="C14" s="53" t="s">
        <v>130</v>
      </c>
      <c r="D14" s="53" t="s">
        <v>281</v>
      </c>
      <c r="E14" s="23" t="s">
        <v>90</v>
      </c>
      <c r="F14" s="7"/>
      <c r="G14" s="48"/>
      <c r="H14" s="34"/>
    </row>
    <row r="15" spans="1:8" ht="13.5">
      <c r="A15" s="18" t="s">
        <v>10</v>
      </c>
      <c r="B15" s="35"/>
      <c r="C15" s="34"/>
      <c r="D15" s="34"/>
      <c r="E15" s="34"/>
      <c r="F15" s="26"/>
      <c r="G15" s="48"/>
      <c r="H15" s="34"/>
    </row>
    <row r="16" spans="1:8" ht="12.75">
      <c r="A16" s="8">
        <v>1</v>
      </c>
      <c r="B16" s="56">
        <v>10</v>
      </c>
      <c r="C16" s="42" t="s">
        <v>17</v>
      </c>
      <c r="D16" s="22" t="s">
        <v>19</v>
      </c>
      <c r="E16" s="25">
        <v>44.6</v>
      </c>
      <c r="F16" s="13">
        <v>0</v>
      </c>
      <c r="G16" s="33" t="s">
        <v>100</v>
      </c>
      <c r="H16" s="33"/>
    </row>
    <row r="17" spans="1:8" ht="12.75">
      <c r="A17" s="8">
        <v>2</v>
      </c>
      <c r="B17" s="56">
        <v>25</v>
      </c>
      <c r="C17" s="22" t="s">
        <v>65</v>
      </c>
      <c r="D17" s="20" t="s">
        <v>66</v>
      </c>
      <c r="E17" s="13">
        <v>48.34</v>
      </c>
      <c r="F17" s="13">
        <f>E17-44.6</f>
        <v>3.740000000000002</v>
      </c>
      <c r="G17" s="33" t="s">
        <v>100</v>
      </c>
      <c r="H17" s="20"/>
    </row>
    <row r="18" spans="1:8" ht="12.75">
      <c r="A18" s="8">
        <v>3</v>
      </c>
      <c r="B18" s="56">
        <v>22</v>
      </c>
      <c r="C18" s="42" t="s">
        <v>171</v>
      </c>
      <c r="D18" s="20" t="s">
        <v>272</v>
      </c>
      <c r="E18" s="25">
        <v>48.38</v>
      </c>
      <c r="F18" s="13">
        <f aca="true" t="shared" si="0" ref="F18:F31">E18-44.6</f>
        <v>3.780000000000001</v>
      </c>
      <c r="G18" s="33" t="s">
        <v>100</v>
      </c>
      <c r="H18" s="49"/>
    </row>
    <row r="19" spans="1:8" ht="12.75">
      <c r="A19" s="8">
        <v>4</v>
      </c>
      <c r="B19" s="56">
        <v>23</v>
      </c>
      <c r="C19" s="22" t="s">
        <v>20</v>
      </c>
      <c r="D19" s="20" t="s">
        <v>39</v>
      </c>
      <c r="E19" s="25">
        <v>49.88</v>
      </c>
      <c r="F19" s="13">
        <f t="shared" si="0"/>
        <v>5.280000000000001</v>
      </c>
      <c r="G19" s="33" t="s">
        <v>100</v>
      </c>
      <c r="H19" s="49"/>
    </row>
    <row r="20" spans="1:8" ht="12.75">
      <c r="A20" s="8">
        <v>5</v>
      </c>
      <c r="B20" s="56">
        <v>28</v>
      </c>
      <c r="C20" s="22" t="s">
        <v>41</v>
      </c>
      <c r="D20" s="20" t="s">
        <v>18</v>
      </c>
      <c r="E20" s="25">
        <v>52.26</v>
      </c>
      <c r="F20" s="13">
        <f t="shared" si="0"/>
        <v>7.659999999999997</v>
      </c>
      <c r="G20" s="33" t="s">
        <v>100</v>
      </c>
      <c r="H20" s="49"/>
    </row>
    <row r="21" spans="1:8" ht="12.75">
      <c r="A21" s="8">
        <v>6</v>
      </c>
      <c r="B21" s="56">
        <v>27</v>
      </c>
      <c r="C21" s="22" t="s">
        <v>27</v>
      </c>
      <c r="D21" s="20" t="s">
        <v>38</v>
      </c>
      <c r="E21" s="25">
        <v>53.07</v>
      </c>
      <c r="F21" s="13">
        <f t="shared" si="0"/>
        <v>8.469999999999999</v>
      </c>
      <c r="G21" s="33" t="s">
        <v>100</v>
      </c>
      <c r="H21" s="49"/>
    </row>
    <row r="22" spans="1:8" ht="12.75">
      <c r="A22" s="8">
        <v>7</v>
      </c>
      <c r="B22" s="56">
        <v>13</v>
      </c>
      <c r="C22" s="22" t="s">
        <v>24</v>
      </c>
      <c r="D22" s="20" t="s">
        <v>42</v>
      </c>
      <c r="E22" s="25">
        <v>53.31</v>
      </c>
      <c r="F22" s="13">
        <f t="shared" si="0"/>
        <v>8.71</v>
      </c>
      <c r="G22" s="33" t="s">
        <v>100</v>
      </c>
      <c r="H22" s="49"/>
    </row>
    <row r="23" spans="1:8" ht="12.75">
      <c r="A23" s="8">
        <v>8</v>
      </c>
      <c r="B23" s="56">
        <v>11</v>
      </c>
      <c r="C23" s="22" t="s">
        <v>40</v>
      </c>
      <c r="D23" s="20" t="s">
        <v>6</v>
      </c>
      <c r="E23" s="25">
        <v>55.68</v>
      </c>
      <c r="F23" s="13">
        <f t="shared" si="0"/>
        <v>11.079999999999998</v>
      </c>
      <c r="G23" s="33" t="s">
        <v>100</v>
      </c>
      <c r="H23" s="49"/>
    </row>
    <row r="24" spans="1:8" ht="12.75">
      <c r="A24" s="12">
        <v>9</v>
      </c>
      <c r="B24" s="56">
        <v>16</v>
      </c>
      <c r="C24" s="22" t="s">
        <v>114</v>
      </c>
      <c r="D24" s="20" t="s">
        <v>148</v>
      </c>
      <c r="E24" s="25">
        <v>56.1</v>
      </c>
      <c r="F24" s="13">
        <f t="shared" si="0"/>
        <v>11.5</v>
      </c>
      <c r="G24" s="33" t="s">
        <v>100</v>
      </c>
      <c r="H24" s="49"/>
    </row>
    <row r="25" spans="1:8" ht="12.75">
      <c r="A25" s="12">
        <v>10</v>
      </c>
      <c r="B25" s="56">
        <v>17</v>
      </c>
      <c r="C25" s="22" t="s">
        <v>69</v>
      </c>
      <c r="D25" s="20" t="s">
        <v>70</v>
      </c>
      <c r="E25" s="25">
        <v>59.7</v>
      </c>
      <c r="F25" s="13">
        <f t="shared" si="0"/>
        <v>15.100000000000001</v>
      </c>
      <c r="G25" s="33" t="s">
        <v>100</v>
      </c>
      <c r="H25" s="49"/>
    </row>
    <row r="26" spans="1:8" ht="12.75">
      <c r="A26" s="12">
        <v>11</v>
      </c>
      <c r="B26" s="56">
        <v>14</v>
      </c>
      <c r="C26" s="22" t="s">
        <v>22</v>
      </c>
      <c r="D26" s="20" t="s">
        <v>11</v>
      </c>
      <c r="E26" s="25">
        <v>61.61</v>
      </c>
      <c r="F26" s="13">
        <f t="shared" si="0"/>
        <v>17.009999999999998</v>
      </c>
      <c r="G26" s="33" t="s">
        <v>100</v>
      </c>
      <c r="H26" s="49"/>
    </row>
    <row r="27" spans="1:8" ht="12.75">
      <c r="A27" s="12">
        <v>12</v>
      </c>
      <c r="B27" s="56">
        <v>24</v>
      </c>
      <c r="C27" s="22" t="s">
        <v>120</v>
      </c>
      <c r="D27" s="20" t="s">
        <v>149</v>
      </c>
      <c r="E27" s="25">
        <v>62.61</v>
      </c>
      <c r="F27" s="13">
        <f t="shared" si="0"/>
        <v>18.009999999999998</v>
      </c>
      <c r="G27" s="33" t="s">
        <v>100</v>
      </c>
      <c r="H27" s="49"/>
    </row>
    <row r="28" spans="1:8" ht="12.75">
      <c r="A28" s="12">
        <v>13</v>
      </c>
      <c r="B28" s="56">
        <v>15</v>
      </c>
      <c r="C28" s="22" t="s">
        <v>108</v>
      </c>
      <c r="D28" s="20" t="s">
        <v>67</v>
      </c>
      <c r="E28" s="25">
        <v>69.97</v>
      </c>
      <c r="F28" s="13">
        <f t="shared" si="0"/>
        <v>25.369999999999997</v>
      </c>
      <c r="G28" s="33" t="s">
        <v>100</v>
      </c>
      <c r="H28" s="49"/>
    </row>
    <row r="29" spans="1:8" ht="12.75">
      <c r="A29" s="12">
        <v>14</v>
      </c>
      <c r="B29" s="56">
        <v>19</v>
      </c>
      <c r="C29" s="22" t="s">
        <v>130</v>
      </c>
      <c r="D29" s="20" t="s">
        <v>273</v>
      </c>
      <c r="E29" s="25">
        <v>70.11</v>
      </c>
      <c r="F29" s="13">
        <f t="shared" si="0"/>
        <v>25.509999999999998</v>
      </c>
      <c r="G29" s="33" t="s">
        <v>100</v>
      </c>
      <c r="H29" s="49"/>
    </row>
    <row r="30" spans="1:8" ht="12.75">
      <c r="A30" s="8">
        <v>15</v>
      </c>
      <c r="B30" s="56">
        <v>18</v>
      </c>
      <c r="C30" s="22" t="s">
        <v>168</v>
      </c>
      <c r="D30" s="20" t="s">
        <v>274</v>
      </c>
      <c r="E30" s="25">
        <v>75.31</v>
      </c>
      <c r="F30" s="13">
        <f t="shared" si="0"/>
        <v>30.71</v>
      </c>
      <c r="G30" s="33" t="s">
        <v>100</v>
      </c>
      <c r="H30" s="49"/>
    </row>
    <row r="31" spans="1:8" ht="12.75">
      <c r="A31" s="12">
        <v>16</v>
      </c>
      <c r="B31" s="56">
        <v>20</v>
      </c>
      <c r="C31" s="22" t="s">
        <v>127</v>
      </c>
      <c r="D31" s="20" t="s">
        <v>147</v>
      </c>
      <c r="E31" s="25">
        <v>232.93</v>
      </c>
      <c r="F31" s="13">
        <f t="shared" si="0"/>
        <v>188.33</v>
      </c>
      <c r="G31" s="33" t="s">
        <v>100</v>
      </c>
      <c r="H31" s="49"/>
    </row>
    <row r="32" spans="1:8" ht="12.75">
      <c r="A32" s="12"/>
      <c r="B32" s="56">
        <v>21</v>
      </c>
      <c r="C32" s="22" t="s">
        <v>36</v>
      </c>
      <c r="D32" s="20" t="s">
        <v>3</v>
      </c>
      <c r="E32" s="23" t="s">
        <v>240</v>
      </c>
      <c r="F32" s="12"/>
      <c r="G32" s="33" t="s">
        <v>100</v>
      </c>
      <c r="H32" s="49"/>
    </row>
    <row r="33" spans="1:10" ht="12.75">
      <c r="A33" s="8"/>
      <c r="B33" s="56">
        <v>26</v>
      </c>
      <c r="C33" s="22" t="s">
        <v>80</v>
      </c>
      <c r="D33" s="20" t="s">
        <v>99</v>
      </c>
      <c r="E33" s="23" t="s">
        <v>90</v>
      </c>
      <c r="F33" s="12"/>
      <c r="G33" s="33" t="s">
        <v>100</v>
      </c>
      <c r="H33" s="49"/>
      <c r="J33" s="4"/>
    </row>
    <row r="34" spans="1:10" ht="13.5">
      <c r="A34" s="12"/>
      <c r="B34" s="56">
        <v>12</v>
      </c>
      <c r="C34" s="52" t="s">
        <v>214</v>
      </c>
      <c r="D34" s="20" t="s">
        <v>275</v>
      </c>
      <c r="E34" s="23" t="s">
        <v>90</v>
      </c>
      <c r="F34" s="12"/>
      <c r="G34" s="33" t="s">
        <v>100</v>
      </c>
      <c r="H34" s="49"/>
      <c r="J34" s="4"/>
    </row>
    <row r="35" spans="1:10" ht="13.5">
      <c r="A35" s="18" t="s">
        <v>12</v>
      </c>
      <c r="B35" s="56"/>
      <c r="C35" s="52"/>
      <c r="D35" s="20"/>
      <c r="E35" s="23"/>
      <c r="F35" s="12"/>
      <c r="G35" s="33"/>
      <c r="H35" s="49"/>
      <c r="J35" s="4"/>
    </row>
    <row r="36" spans="1:10" ht="13.5">
      <c r="A36" s="40">
        <v>1</v>
      </c>
      <c r="B36" s="56">
        <v>29</v>
      </c>
      <c r="C36" s="55" t="s">
        <v>17</v>
      </c>
      <c r="D36" s="55" t="s">
        <v>15</v>
      </c>
      <c r="E36" s="25">
        <v>59.27</v>
      </c>
      <c r="F36" s="13">
        <v>0</v>
      </c>
      <c r="G36" s="33" t="s">
        <v>12</v>
      </c>
      <c r="H36" s="49"/>
      <c r="J36" s="4"/>
    </row>
    <row r="37" spans="1:10" ht="13.5">
      <c r="A37" s="40">
        <v>2</v>
      </c>
      <c r="B37" s="56">
        <v>32</v>
      </c>
      <c r="C37" s="55" t="s">
        <v>76</v>
      </c>
      <c r="D37" s="55" t="s">
        <v>97</v>
      </c>
      <c r="E37" s="25">
        <v>66.53</v>
      </c>
      <c r="F37" s="13">
        <f>E37-59.27</f>
        <v>7.259999999999998</v>
      </c>
      <c r="G37" s="33" t="s">
        <v>12</v>
      </c>
      <c r="H37" s="49"/>
      <c r="J37" s="4"/>
    </row>
    <row r="38" spans="1:10" ht="13.5">
      <c r="A38" s="40">
        <v>3</v>
      </c>
      <c r="B38" s="56">
        <v>33</v>
      </c>
      <c r="C38" s="55" t="s">
        <v>173</v>
      </c>
      <c r="D38" s="55" t="s">
        <v>85</v>
      </c>
      <c r="E38" s="25">
        <v>100.53</v>
      </c>
      <c r="F38" s="13">
        <f>E38-59.27</f>
        <v>41.26</v>
      </c>
      <c r="G38" s="33" t="s">
        <v>12</v>
      </c>
      <c r="H38" s="49"/>
      <c r="J38" s="4"/>
    </row>
    <row r="39" spans="1:10" ht="13.5">
      <c r="A39" s="40">
        <v>4</v>
      </c>
      <c r="B39" s="56">
        <v>30</v>
      </c>
      <c r="C39" s="55" t="s">
        <v>171</v>
      </c>
      <c r="D39" s="55" t="s">
        <v>276</v>
      </c>
      <c r="E39" s="25">
        <v>154.22</v>
      </c>
      <c r="F39" s="13">
        <f>E39-59.27</f>
        <v>94.94999999999999</v>
      </c>
      <c r="G39" s="33" t="s">
        <v>12</v>
      </c>
      <c r="H39" s="49"/>
      <c r="J39" s="4"/>
    </row>
    <row r="40" spans="1:10" ht="12.75">
      <c r="A40" s="12"/>
      <c r="B40" s="56">
        <v>31</v>
      </c>
      <c r="C40" s="55" t="s">
        <v>234</v>
      </c>
      <c r="D40" s="55" t="s">
        <v>277</v>
      </c>
      <c r="E40" s="23" t="s">
        <v>90</v>
      </c>
      <c r="F40" s="12"/>
      <c r="G40" s="33" t="s">
        <v>12</v>
      </c>
      <c r="H40" s="49"/>
      <c r="J40" s="4"/>
    </row>
    <row r="41" spans="1:10" ht="13.5">
      <c r="A41" s="18" t="s">
        <v>101</v>
      </c>
      <c r="B41" s="56"/>
      <c r="C41" s="55"/>
      <c r="D41" s="55"/>
      <c r="E41" s="23"/>
      <c r="F41" s="12"/>
      <c r="G41" s="33"/>
      <c r="H41" s="49"/>
      <c r="J41" s="4"/>
    </row>
    <row r="42" spans="1:10" ht="12.75">
      <c r="A42" s="12">
        <v>1</v>
      </c>
      <c r="B42" s="56">
        <v>34</v>
      </c>
      <c r="C42" s="22" t="s">
        <v>92</v>
      </c>
      <c r="D42" s="20" t="s">
        <v>98</v>
      </c>
      <c r="E42" s="25">
        <v>53.17</v>
      </c>
      <c r="F42" s="13">
        <v>0</v>
      </c>
      <c r="G42" s="33" t="s">
        <v>101</v>
      </c>
      <c r="H42" s="49"/>
      <c r="J42" s="4"/>
    </row>
    <row r="43" spans="1:10" ht="13.5">
      <c r="A43" s="18" t="s">
        <v>278</v>
      </c>
      <c r="B43" s="56"/>
      <c r="C43" s="22"/>
      <c r="D43" s="20"/>
      <c r="E43" s="25"/>
      <c r="F43" s="13"/>
      <c r="G43" s="33"/>
      <c r="H43" s="49"/>
      <c r="J43" s="4"/>
    </row>
    <row r="44" spans="1:10" ht="12.75">
      <c r="A44" s="12">
        <v>1</v>
      </c>
      <c r="B44" s="56">
        <v>35</v>
      </c>
      <c r="C44" s="22" t="s">
        <v>76</v>
      </c>
      <c r="D44" s="20" t="s">
        <v>102</v>
      </c>
      <c r="E44" s="25">
        <v>78.83</v>
      </c>
      <c r="F44" s="13">
        <v>0</v>
      </c>
      <c r="G44" s="33" t="s">
        <v>278</v>
      </c>
      <c r="H44" s="49"/>
      <c r="J44" s="4"/>
    </row>
    <row r="45" spans="1:10" ht="13.5">
      <c r="A45" s="18" t="s">
        <v>71</v>
      </c>
      <c r="B45" s="23"/>
      <c r="C45" s="22"/>
      <c r="D45" s="20"/>
      <c r="E45" s="20"/>
      <c r="F45" s="21"/>
      <c r="G45" s="49"/>
      <c r="H45" s="4"/>
      <c r="J45" s="4"/>
    </row>
    <row r="46" spans="1:10" ht="13.5">
      <c r="A46" s="40">
        <v>1</v>
      </c>
      <c r="B46" s="56">
        <v>3</v>
      </c>
      <c r="C46" s="55" t="s">
        <v>20</v>
      </c>
      <c r="D46" s="55" t="s">
        <v>15</v>
      </c>
      <c r="E46" s="25">
        <v>52.89</v>
      </c>
      <c r="F46" s="13">
        <v>0</v>
      </c>
      <c r="G46" s="33" t="s">
        <v>71</v>
      </c>
      <c r="H46" s="49"/>
      <c r="J46" s="4"/>
    </row>
    <row r="47" spans="1:10" ht="13.5">
      <c r="A47" s="18" t="s">
        <v>159</v>
      </c>
      <c r="B47" s="56"/>
      <c r="C47" s="55"/>
      <c r="D47" s="55"/>
      <c r="E47" s="25"/>
      <c r="F47" s="13"/>
      <c r="G47" s="33"/>
      <c r="H47" s="49"/>
      <c r="J47" s="4"/>
    </row>
    <row r="48" spans="1:10" ht="13.5">
      <c r="A48" s="40">
        <v>1</v>
      </c>
      <c r="B48" s="56">
        <v>4</v>
      </c>
      <c r="C48" s="22" t="s">
        <v>84</v>
      </c>
      <c r="D48" s="22" t="s">
        <v>88</v>
      </c>
      <c r="E48" s="25">
        <v>63.58</v>
      </c>
      <c r="F48" s="13">
        <v>0</v>
      </c>
      <c r="G48" s="33" t="s">
        <v>159</v>
      </c>
      <c r="H48" s="49"/>
      <c r="J48" s="4"/>
    </row>
    <row r="49" spans="1:10" ht="13.5">
      <c r="A49" s="18" t="s">
        <v>296</v>
      </c>
      <c r="B49" s="23"/>
      <c r="C49" s="22"/>
      <c r="D49" s="20"/>
      <c r="E49" s="20"/>
      <c r="F49" s="21"/>
      <c r="G49" s="49"/>
      <c r="H49" s="4"/>
      <c r="J49" s="4"/>
    </row>
    <row r="50" spans="1:10" ht="12.75">
      <c r="A50" s="12">
        <v>1</v>
      </c>
      <c r="B50" s="56">
        <v>1</v>
      </c>
      <c r="C50" s="55" t="s">
        <v>65</v>
      </c>
      <c r="D50" s="55" t="s">
        <v>282</v>
      </c>
      <c r="E50" s="25">
        <v>317.29</v>
      </c>
      <c r="F50" s="13">
        <v>0</v>
      </c>
      <c r="G50" s="33" t="s">
        <v>284</v>
      </c>
      <c r="H50" s="4"/>
      <c r="J50" s="4"/>
    </row>
    <row r="51" spans="1:10" ht="13.5">
      <c r="A51" s="18" t="s">
        <v>297</v>
      </c>
      <c r="B51" s="56"/>
      <c r="C51" s="55"/>
      <c r="D51" s="55"/>
      <c r="E51" s="25"/>
      <c r="F51" s="13"/>
      <c r="G51" s="33"/>
      <c r="H51" s="4"/>
      <c r="J51" s="4"/>
    </row>
    <row r="52" spans="1:10" ht="12.75">
      <c r="A52" s="12">
        <v>1</v>
      </c>
      <c r="B52" s="56">
        <v>2</v>
      </c>
      <c r="C52" s="55" t="s">
        <v>92</v>
      </c>
      <c r="D52" s="55" t="s">
        <v>42</v>
      </c>
      <c r="E52" s="25">
        <v>62.58</v>
      </c>
      <c r="F52" s="13">
        <v>0</v>
      </c>
      <c r="G52" s="33" t="s">
        <v>301</v>
      </c>
      <c r="H52" s="4"/>
      <c r="J52" s="4"/>
    </row>
    <row r="53" spans="1:10" ht="12.75">
      <c r="A53" s="12"/>
      <c r="B53" s="56"/>
      <c r="C53" s="55"/>
      <c r="D53" s="55"/>
      <c r="E53" s="25"/>
      <c r="F53" s="13"/>
      <c r="G53" s="33"/>
      <c r="H53" s="4"/>
      <c r="J53" s="4"/>
    </row>
    <row r="54" spans="1:10" ht="13.5">
      <c r="A54" s="18"/>
      <c r="B54" s="23"/>
      <c r="C54" s="18" t="s">
        <v>161</v>
      </c>
      <c r="D54" s="20"/>
      <c r="E54" s="20"/>
      <c r="F54" s="23"/>
      <c r="G54" s="49"/>
      <c r="H54" s="4"/>
      <c r="J54" s="4"/>
    </row>
    <row r="55" spans="1:10" ht="13.5">
      <c r="A55" s="52" t="s">
        <v>0</v>
      </c>
      <c r="B55" s="23" t="s">
        <v>5</v>
      </c>
      <c r="C55" s="52" t="s">
        <v>43</v>
      </c>
      <c r="D55" s="22" t="s">
        <v>1</v>
      </c>
      <c r="E55" s="22" t="s">
        <v>44</v>
      </c>
      <c r="F55" s="33" t="s">
        <v>2</v>
      </c>
      <c r="G55" s="33" t="s">
        <v>45</v>
      </c>
      <c r="H55" s="4"/>
      <c r="J55" s="4"/>
    </row>
    <row r="56" spans="2:10" ht="12.75">
      <c r="B56" s="56">
        <v>10</v>
      </c>
      <c r="C56" s="42" t="s">
        <v>17</v>
      </c>
      <c r="D56" s="22" t="s">
        <v>19</v>
      </c>
      <c r="E56" s="25">
        <v>44.6</v>
      </c>
      <c r="F56" s="13">
        <v>0</v>
      </c>
      <c r="G56" s="33" t="s">
        <v>100</v>
      </c>
      <c r="H56" s="33"/>
      <c r="J56" s="4"/>
    </row>
    <row r="57" spans="1:10" ht="12.75">
      <c r="A57" s="8">
        <v>1</v>
      </c>
      <c r="B57" s="56">
        <v>25</v>
      </c>
      <c r="C57" s="22" t="s">
        <v>65</v>
      </c>
      <c r="D57" s="20" t="s">
        <v>66</v>
      </c>
      <c r="E57" s="13">
        <v>48.34</v>
      </c>
      <c r="F57" s="13">
        <f>E57-44.6</f>
        <v>3.740000000000002</v>
      </c>
      <c r="G57" s="33" t="s">
        <v>100</v>
      </c>
      <c r="H57" s="20"/>
      <c r="J57" s="4"/>
    </row>
    <row r="58" spans="1:10" ht="12.75">
      <c r="A58" s="8">
        <v>2</v>
      </c>
      <c r="B58" s="56">
        <v>22</v>
      </c>
      <c r="C58" s="42" t="s">
        <v>171</v>
      </c>
      <c r="D58" s="20" t="s">
        <v>272</v>
      </c>
      <c r="E58" s="25">
        <v>48.38</v>
      </c>
      <c r="F58" s="13">
        <f aca="true" t="shared" si="1" ref="F58:F85">E58-44.6</f>
        <v>3.780000000000001</v>
      </c>
      <c r="G58" s="33" t="s">
        <v>100</v>
      </c>
      <c r="H58" s="49"/>
      <c r="J58" s="4"/>
    </row>
    <row r="59" spans="1:10" ht="12.75">
      <c r="A59" s="8">
        <v>3</v>
      </c>
      <c r="B59" s="56">
        <v>23</v>
      </c>
      <c r="C59" s="22" t="s">
        <v>20</v>
      </c>
      <c r="D59" s="20" t="s">
        <v>39</v>
      </c>
      <c r="E59" s="25">
        <v>49.88</v>
      </c>
      <c r="F59" s="13">
        <f t="shared" si="1"/>
        <v>5.280000000000001</v>
      </c>
      <c r="G59" s="33" t="s">
        <v>100</v>
      </c>
      <c r="H59" s="49"/>
      <c r="J59" s="4"/>
    </row>
    <row r="60" spans="1:10" ht="12.75">
      <c r="A60" s="8">
        <v>4</v>
      </c>
      <c r="B60" s="56">
        <v>6</v>
      </c>
      <c r="C60" s="22" t="s">
        <v>17</v>
      </c>
      <c r="D60" s="20" t="s">
        <v>68</v>
      </c>
      <c r="E60" s="25">
        <v>52.21</v>
      </c>
      <c r="F60" s="13">
        <f t="shared" si="1"/>
        <v>7.609999999999999</v>
      </c>
      <c r="G60" s="33" t="s">
        <v>283</v>
      </c>
      <c r="H60" s="49"/>
      <c r="J60" s="4"/>
    </row>
    <row r="61" spans="1:10" ht="12.75">
      <c r="A61" s="8">
        <v>5</v>
      </c>
      <c r="B61" s="56">
        <v>28</v>
      </c>
      <c r="C61" s="22" t="s">
        <v>41</v>
      </c>
      <c r="D61" s="20" t="s">
        <v>18</v>
      </c>
      <c r="E61" s="25">
        <v>52.26</v>
      </c>
      <c r="F61" s="13">
        <f t="shared" si="1"/>
        <v>7.659999999999997</v>
      </c>
      <c r="G61" s="33" t="s">
        <v>100</v>
      </c>
      <c r="H61" s="49"/>
      <c r="J61" s="4"/>
    </row>
    <row r="62" spans="1:10" ht="12.75">
      <c r="A62" s="8">
        <v>6</v>
      </c>
      <c r="B62" s="56">
        <v>3</v>
      </c>
      <c r="C62" s="55" t="s">
        <v>20</v>
      </c>
      <c r="D62" s="55" t="s">
        <v>15</v>
      </c>
      <c r="E62" s="25">
        <v>52.89</v>
      </c>
      <c r="F62" s="13">
        <f t="shared" si="1"/>
        <v>8.29</v>
      </c>
      <c r="G62" s="33" t="s">
        <v>71</v>
      </c>
      <c r="H62" s="49"/>
      <c r="J62" s="4"/>
    </row>
    <row r="63" spans="1:10" ht="12.75">
      <c r="A63" s="8">
        <v>7</v>
      </c>
      <c r="B63" s="56">
        <v>27</v>
      </c>
      <c r="C63" s="22" t="s">
        <v>27</v>
      </c>
      <c r="D63" s="20" t="s">
        <v>38</v>
      </c>
      <c r="E63" s="25">
        <v>53.07</v>
      </c>
      <c r="F63" s="13">
        <f t="shared" si="1"/>
        <v>8.469999999999999</v>
      </c>
      <c r="G63" s="33" t="s">
        <v>100</v>
      </c>
      <c r="H63" s="49"/>
      <c r="J63" s="4"/>
    </row>
    <row r="64" spans="1:10" ht="12.75">
      <c r="A64" s="8">
        <v>8</v>
      </c>
      <c r="B64" s="56">
        <v>34</v>
      </c>
      <c r="C64" s="22" t="s">
        <v>92</v>
      </c>
      <c r="D64" s="20" t="s">
        <v>98</v>
      </c>
      <c r="E64" s="25">
        <v>53.17</v>
      </c>
      <c r="F64" s="13">
        <f t="shared" si="1"/>
        <v>8.57</v>
      </c>
      <c r="G64" s="33" t="s">
        <v>101</v>
      </c>
      <c r="H64" s="49"/>
      <c r="J64" s="4"/>
    </row>
    <row r="65" spans="1:10" ht="12.75">
      <c r="A65" s="12">
        <v>9</v>
      </c>
      <c r="B65" s="56">
        <v>13</v>
      </c>
      <c r="C65" s="22" t="s">
        <v>24</v>
      </c>
      <c r="D65" s="20" t="s">
        <v>42</v>
      </c>
      <c r="E65" s="25">
        <v>53.31</v>
      </c>
      <c r="F65" s="13">
        <f t="shared" si="1"/>
        <v>8.71</v>
      </c>
      <c r="G65" s="33" t="s">
        <v>100</v>
      </c>
      <c r="H65" s="49"/>
      <c r="J65" s="4"/>
    </row>
    <row r="66" spans="1:10" ht="12.75">
      <c r="A66" s="12">
        <v>10</v>
      </c>
      <c r="B66" s="56">
        <v>11</v>
      </c>
      <c r="C66" s="22" t="s">
        <v>40</v>
      </c>
      <c r="D66" s="20" t="s">
        <v>6</v>
      </c>
      <c r="E66" s="25">
        <v>55.68</v>
      </c>
      <c r="F66" s="13">
        <f t="shared" si="1"/>
        <v>11.079999999999998</v>
      </c>
      <c r="G66" s="33" t="s">
        <v>100</v>
      </c>
      <c r="H66" s="49"/>
      <c r="J66" s="4"/>
    </row>
    <row r="67" spans="1:11" ht="12.75">
      <c r="A67" s="12">
        <v>11</v>
      </c>
      <c r="B67" s="56">
        <v>16</v>
      </c>
      <c r="C67" s="22" t="s">
        <v>114</v>
      </c>
      <c r="D67" s="20" t="s">
        <v>148</v>
      </c>
      <c r="E67" s="25">
        <v>56.1</v>
      </c>
      <c r="F67" s="13">
        <f t="shared" si="1"/>
        <v>11.5</v>
      </c>
      <c r="G67" s="33" t="s">
        <v>100</v>
      </c>
      <c r="H67" s="49"/>
      <c r="K67" s="4"/>
    </row>
    <row r="68" spans="1:11" ht="12.75">
      <c r="A68" s="8">
        <v>12</v>
      </c>
      <c r="B68" s="56">
        <v>29</v>
      </c>
      <c r="C68" s="55" t="s">
        <v>17</v>
      </c>
      <c r="D68" s="55" t="s">
        <v>15</v>
      </c>
      <c r="E68" s="25">
        <v>59.27</v>
      </c>
      <c r="F68" s="13">
        <f t="shared" si="1"/>
        <v>14.670000000000002</v>
      </c>
      <c r="G68" s="33" t="s">
        <v>12</v>
      </c>
      <c r="H68" s="49"/>
      <c r="K68" s="4"/>
    </row>
    <row r="69" spans="1:11" ht="12.75">
      <c r="A69" s="12">
        <v>13</v>
      </c>
      <c r="B69" s="56">
        <v>17</v>
      </c>
      <c r="C69" s="22" t="s">
        <v>69</v>
      </c>
      <c r="D69" s="20" t="s">
        <v>70</v>
      </c>
      <c r="E69" s="25">
        <v>59.7</v>
      </c>
      <c r="F69" s="13">
        <f t="shared" si="1"/>
        <v>15.100000000000001</v>
      </c>
      <c r="G69" s="33" t="s">
        <v>100</v>
      </c>
      <c r="H69" s="49"/>
      <c r="K69" s="4"/>
    </row>
    <row r="70" spans="1:11" ht="12.75">
      <c r="A70" s="12">
        <v>14</v>
      </c>
      <c r="B70" s="56">
        <v>14</v>
      </c>
      <c r="C70" s="22" t="s">
        <v>22</v>
      </c>
      <c r="D70" s="20" t="s">
        <v>11</v>
      </c>
      <c r="E70" s="25">
        <v>61.61</v>
      </c>
      <c r="F70" s="13">
        <f t="shared" si="1"/>
        <v>17.009999999999998</v>
      </c>
      <c r="G70" s="33" t="s">
        <v>100</v>
      </c>
      <c r="H70" s="49"/>
      <c r="K70" s="4"/>
    </row>
    <row r="71" spans="1:11" ht="12.75">
      <c r="A71" s="8">
        <v>15</v>
      </c>
      <c r="B71" s="56">
        <v>2</v>
      </c>
      <c r="C71" s="22" t="s">
        <v>92</v>
      </c>
      <c r="D71" s="20" t="s">
        <v>42</v>
      </c>
      <c r="E71" s="25">
        <v>62.58</v>
      </c>
      <c r="F71" s="13">
        <f t="shared" si="1"/>
        <v>17.979999999999997</v>
      </c>
      <c r="G71" s="33" t="s">
        <v>100</v>
      </c>
      <c r="H71" s="49"/>
      <c r="K71" s="4"/>
    </row>
    <row r="72" spans="1:11" ht="12.75">
      <c r="A72" s="12">
        <v>16</v>
      </c>
      <c r="B72" s="56">
        <v>24</v>
      </c>
      <c r="C72" s="22" t="s">
        <v>120</v>
      </c>
      <c r="D72" s="20" t="s">
        <v>149</v>
      </c>
      <c r="E72" s="25">
        <v>62.61</v>
      </c>
      <c r="F72" s="13">
        <f t="shared" si="1"/>
        <v>18.009999999999998</v>
      </c>
      <c r="G72" s="33" t="s">
        <v>100</v>
      </c>
      <c r="H72" s="49"/>
      <c r="K72" s="4"/>
    </row>
    <row r="73" spans="1:11" ht="12.75">
      <c r="A73" s="12">
        <v>17</v>
      </c>
      <c r="B73" s="56">
        <v>4</v>
      </c>
      <c r="C73" s="22" t="s">
        <v>84</v>
      </c>
      <c r="D73" s="20" t="s">
        <v>88</v>
      </c>
      <c r="E73" s="25">
        <v>63.58</v>
      </c>
      <c r="F73" s="13">
        <f t="shared" si="1"/>
        <v>18.979999999999997</v>
      </c>
      <c r="G73" s="33" t="s">
        <v>159</v>
      </c>
      <c r="H73" s="49"/>
      <c r="K73" s="4"/>
    </row>
    <row r="74" spans="1:11" ht="12.75">
      <c r="A74" s="8">
        <v>18</v>
      </c>
      <c r="B74" s="56">
        <v>32</v>
      </c>
      <c r="C74" s="55" t="s">
        <v>76</v>
      </c>
      <c r="D74" s="55" t="s">
        <v>97</v>
      </c>
      <c r="E74" s="25">
        <v>66.53</v>
      </c>
      <c r="F74" s="13">
        <f t="shared" si="1"/>
        <v>21.93</v>
      </c>
      <c r="G74" s="33" t="s">
        <v>12</v>
      </c>
      <c r="H74" s="49"/>
      <c r="K74" s="4"/>
    </row>
    <row r="75" spans="1:11" ht="12.75">
      <c r="A75" s="12">
        <v>19</v>
      </c>
      <c r="B75" s="56">
        <v>7</v>
      </c>
      <c r="C75" s="55" t="s">
        <v>27</v>
      </c>
      <c r="D75" s="55" t="s">
        <v>279</v>
      </c>
      <c r="E75" s="25">
        <v>65.74</v>
      </c>
      <c r="F75" s="13">
        <f t="shared" si="1"/>
        <v>21.139999999999993</v>
      </c>
      <c r="G75" s="33" t="s">
        <v>9</v>
      </c>
      <c r="H75" s="49"/>
      <c r="K75" s="4"/>
    </row>
    <row r="76" spans="1:11" ht="12.75">
      <c r="A76" s="12">
        <v>20</v>
      </c>
      <c r="B76" s="56">
        <v>15</v>
      </c>
      <c r="C76" s="22" t="s">
        <v>108</v>
      </c>
      <c r="D76" s="20" t="s">
        <v>67</v>
      </c>
      <c r="E76" s="25">
        <v>69.97</v>
      </c>
      <c r="F76" s="13">
        <f t="shared" si="1"/>
        <v>25.369999999999997</v>
      </c>
      <c r="G76" s="33" t="s">
        <v>100</v>
      </c>
      <c r="H76" s="49"/>
      <c r="K76" s="4"/>
    </row>
    <row r="77" spans="1:11" ht="12.75">
      <c r="A77" s="12">
        <v>21</v>
      </c>
      <c r="B77" s="56">
        <v>19</v>
      </c>
      <c r="C77" s="22" t="s">
        <v>130</v>
      </c>
      <c r="D77" s="20" t="s">
        <v>273</v>
      </c>
      <c r="E77" s="25">
        <v>70.11</v>
      </c>
      <c r="F77" s="13">
        <f t="shared" si="1"/>
        <v>25.509999999999998</v>
      </c>
      <c r="G77" s="33" t="s">
        <v>100</v>
      </c>
      <c r="H77" s="49"/>
      <c r="K77" s="4"/>
    </row>
    <row r="78" spans="1:11" ht="12.75">
      <c r="A78" s="12">
        <v>22</v>
      </c>
      <c r="B78" s="56">
        <v>9</v>
      </c>
      <c r="C78" s="55" t="s">
        <v>108</v>
      </c>
      <c r="D78" s="55" t="s">
        <v>280</v>
      </c>
      <c r="E78" s="25">
        <v>71.98</v>
      </c>
      <c r="F78" s="13">
        <f t="shared" si="1"/>
        <v>27.380000000000003</v>
      </c>
      <c r="G78" s="33" t="s">
        <v>9</v>
      </c>
      <c r="H78" s="49"/>
      <c r="K78" s="4"/>
    </row>
    <row r="79" spans="1:11" ht="12.75">
      <c r="A79" s="8">
        <v>23</v>
      </c>
      <c r="B79" s="56">
        <v>18</v>
      </c>
      <c r="C79" s="22" t="s">
        <v>168</v>
      </c>
      <c r="D79" s="20" t="s">
        <v>274</v>
      </c>
      <c r="E79" s="25">
        <v>75.31</v>
      </c>
      <c r="F79" s="13">
        <f t="shared" si="1"/>
        <v>30.71</v>
      </c>
      <c r="G79" s="33" t="s">
        <v>100</v>
      </c>
      <c r="H79" s="49"/>
      <c r="K79" s="4"/>
    </row>
    <row r="80" spans="1:11" ht="12.75">
      <c r="A80" s="8">
        <v>24</v>
      </c>
      <c r="B80" s="56">
        <v>35</v>
      </c>
      <c r="C80" s="22" t="s">
        <v>76</v>
      </c>
      <c r="D80" s="20" t="s">
        <v>102</v>
      </c>
      <c r="E80" s="25">
        <v>78.83</v>
      </c>
      <c r="F80" s="13">
        <f t="shared" si="1"/>
        <v>34.23</v>
      </c>
      <c r="G80" s="33" t="s">
        <v>278</v>
      </c>
      <c r="H80" s="49"/>
      <c r="K80" s="4"/>
    </row>
    <row r="81" spans="1:11" ht="12.75">
      <c r="A81" s="8">
        <v>25</v>
      </c>
      <c r="B81" s="56">
        <v>5</v>
      </c>
      <c r="C81" s="22" t="s">
        <v>7</v>
      </c>
      <c r="D81" s="20" t="s">
        <v>8</v>
      </c>
      <c r="E81" s="25">
        <v>82.21</v>
      </c>
      <c r="F81" s="13">
        <f t="shared" si="1"/>
        <v>37.60999999999999</v>
      </c>
      <c r="G81" s="33" t="s">
        <v>283</v>
      </c>
      <c r="H81" s="49"/>
      <c r="K81" s="4"/>
    </row>
    <row r="82" spans="1:11" ht="12.75">
      <c r="A82" s="8">
        <v>26</v>
      </c>
      <c r="B82" s="56">
        <v>33</v>
      </c>
      <c r="C82" s="55" t="s">
        <v>173</v>
      </c>
      <c r="D82" s="55" t="s">
        <v>85</v>
      </c>
      <c r="E82" s="25">
        <v>100.53</v>
      </c>
      <c r="F82" s="13">
        <f t="shared" si="1"/>
        <v>55.93</v>
      </c>
      <c r="G82" s="33" t="s">
        <v>12</v>
      </c>
      <c r="H82" s="49"/>
      <c r="K82" s="4"/>
    </row>
    <row r="83" spans="1:11" ht="12.75">
      <c r="A83" s="12">
        <v>27</v>
      </c>
      <c r="B83" s="56">
        <v>30</v>
      </c>
      <c r="C83" s="55" t="s">
        <v>171</v>
      </c>
      <c r="D83" s="55" t="s">
        <v>276</v>
      </c>
      <c r="E83" s="25">
        <v>154.22</v>
      </c>
      <c r="F83" s="13">
        <f t="shared" si="1"/>
        <v>109.62</v>
      </c>
      <c r="G83" s="33" t="s">
        <v>12</v>
      </c>
      <c r="H83" s="49"/>
      <c r="K83" s="4"/>
    </row>
    <row r="84" spans="1:11" ht="12.75">
      <c r="A84" s="12">
        <v>28</v>
      </c>
      <c r="B84" s="56">
        <v>20</v>
      </c>
      <c r="C84" s="22" t="s">
        <v>127</v>
      </c>
      <c r="D84" s="20" t="s">
        <v>147</v>
      </c>
      <c r="E84" s="25">
        <v>232.93</v>
      </c>
      <c r="F84" s="13">
        <f t="shared" si="1"/>
        <v>188.33</v>
      </c>
      <c r="G84" s="33" t="s">
        <v>100</v>
      </c>
      <c r="H84" s="49"/>
      <c r="K84" s="4"/>
    </row>
    <row r="85" spans="1:11" ht="12.75">
      <c r="A85" s="12">
        <v>29</v>
      </c>
      <c r="B85" s="56">
        <v>1</v>
      </c>
      <c r="C85" s="55" t="s">
        <v>65</v>
      </c>
      <c r="D85" s="55" t="s">
        <v>282</v>
      </c>
      <c r="E85" s="25">
        <v>317.29</v>
      </c>
      <c r="F85" s="13">
        <f t="shared" si="1"/>
        <v>272.69</v>
      </c>
      <c r="G85" s="33" t="s">
        <v>284</v>
      </c>
      <c r="H85" s="49"/>
      <c r="K85" s="4"/>
    </row>
    <row r="86" spans="1:11" ht="12.75">
      <c r="A86" s="8">
        <v>30</v>
      </c>
      <c r="B86" s="56">
        <v>21</v>
      </c>
      <c r="C86" s="22" t="s">
        <v>36</v>
      </c>
      <c r="D86" s="20" t="s">
        <v>3</v>
      </c>
      <c r="E86" s="23" t="s">
        <v>240</v>
      </c>
      <c r="F86" s="12"/>
      <c r="G86" s="33" t="s">
        <v>100</v>
      </c>
      <c r="H86" s="49"/>
      <c r="K86" s="4"/>
    </row>
    <row r="87" spans="1:11" ht="13.5">
      <c r="A87" s="40"/>
      <c r="B87" s="56">
        <v>31</v>
      </c>
      <c r="C87" s="55" t="s">
        <v>234</v>
      </c>
      <c r="D87" s="55" t="s">
        <v>277</v>
      </c>
      <c r="E87" s="23" t="s">
        <v>90</v>
      </c>
      <c r="F87" s="12"/>
      <c r="G87" s="33" t="s">
        <v>12</v>
      </c>
      <c r="H87" s="49"/>
      <c r="K87" s="4"/>
    </row>
    <row r="88" spans="1:11" ht="13.5">
      <c r="A88" s="18"/>
      <c r="B88" s="56">
        <v>26</v>
      </c>
      <c r="C88" s="22" t="s">
        <v>80</v>
      </c>
      <c r="D88" s="20" t="s">
        <v>99</v>
      </c>
      <c r="E88" s="23" t="s">
        <v>90</v>
      </c>
      <c r="F88" s="12"/>
      <c r="G88" s="33" t="s">
        <v>100</v>
      </c>
      <c r="H88" s="49"/>
      <c r="K88" s="4"/>
    </row>
    <row r="89" spans="2:11" ht="13.5">
      <c r="B89" s="56">
        <v>12</v>
      </c>
      <c r="C89" s="52" t="s">
        <v>214</v>
      </c>
      <c r="D89" s="20" t="s">
        <v>275</v>
      </c>
      <c r="E89" s="23" t="s">
        <v>90</v>
      </c>
      <c r="F89" s="12"/>
      <c r="G89" s="33" t="s">
        <v>100</v>
      </c>
      <c r="H89" s="49"/>
      <c r="K89" s="4"/>
    </row>
    <row r="90" spans="1:11" ht="13.5">
      <c r="A90" s="18"/>
      <c r="B90" s="56">
        <v>8</v>
      </c>
      <c r="C90" s="55" t="s">
        <v>130</v>
      </c>
      <c r="D90" s="55" t="s">
        <v>281</v>
      </c>
      <c r="E90" s="23" t="s">
        <v>90</v>
      </c>
      <c r="F90" s="12"/>
      <c r="G90" s="33" t="s">
        <v>9</v>
      </c>
      <c r="H90" s="49"/>
      <c r="K90" s="4"/>
    </row>
    <row r="91" spans="1:11" ht="13.5">
      <c r="A91" s="18"/>
      <c r="B91" s="54"/>
      <c r="C91" s="55"/>
      <c r="D91" s="55"/>
      <c r="E91" s="22"/>
      <c r="F91" s="23"/>
      <c r="G91" s="49"/>
      <c r="H91" s="4"/>
      <c r="K91" s="4"/>
    </row>
    <row r="92" spans="3:11" ht="12.75">
      <c r="C92" s="1" t="s">
        <v>285</v>
      </c>
      <c r="G92"/>
      <c r="K92" s="4"/>
    </row>
    <row r="93" spans="3:11" ht="12.75">
      <c r="C93" s="4" t="s">
        <v>286</v>
      </c>
      <c r="G93"/>
      <c r="K93" s="4"/>
    </row>
    <row r="94" spans="3:11" ht="12.75">
      <c r="C94" s="4" t="s">
        <v>288</v>
      </c>
      <c r="F94" s="4" t="s">
        <v>287</v>
      </c>
      <c r="G94"/>
      <c r="K94" s="4"/>
    </row>
    <row r="95" spans="3:11" ht="12.75">
      <c r="C95" s="4" t="s">
        <v>290</v>
      </c>
      <c r="F95" s="4" t="s">
        <v>289</v>
      </c>
      <c r="G95"/>
      <c r="K95" s="4"/>
    </row>
    <row r="96" spans="3:11" ht="12.75">
      <c r="C96" s="4" t="s">
        <v>292</v>
      </c>
      <c r="F96" s="4" t="s">
        <v>291</v>
      </c>
      <c r="G96"/>
      <c r="K96" s="4"/>
    </row>
    <row r="97" spans="3:11" ht="12.75">
      <c r="C97" s="4" t="s">
        <v>294</v>
      </c>
      <c r="F97" s="4" t="s">
        <v>293</v>
      </c>
      <c r="G97"/>
      <c r="K97" s="4"/>
    </row>
    <row r="98" spans="3:11" ht="12.75">
      <c r="C98" s="4" t="s">
        <v>298</v>
      </c>
      <c r="F98" s="4" t="s">
        <v>295</v>
      </c>
      <c r="G98"/>
      <c r="K98" s="4"/>
    </row>
    <row r="99" spans="7:11" ht="12.75">
      <c r="G99"/>
      <c r="K99" s="4"/>
    </row>
    <row r="100" spans="7:11" ht="12.75">
      <c r="G100"/>
      <c r="K100" s="4"/>
    </row>
    <row r="101" spans="7:11" ht="12.75">
      <c r="G101"/>
      <c r="K101" s="4"/>
    </row>
    <row r="102" spans="7:11" ht="12.75">
      <c r="G102"/>
      <c r="K102" s="4"/>
    </row>
    <row r="103" spans="7:11" ht="12.75">
      <c r="G103"/>
      <c r="K103" s="4"/>
    </row>
    <row r="104" spans="7:11" ht="12.75">
      <c r="G104"/>
      <c r="K104" s="4"/>
    </row>
    <row r="105" spans="7:11" ht="12.75">
      <c r="G105"/>
      <c r="K105" s="4"/>
    </row>
    <row r="106" spans="7:11" ht="12.75">
      <c r="G106"/>
      <c r="K106" s="4"/>
    </row>
    <row r="107" spans="7:11" ht="12.75">
      <c r="G107"/>
      <c r="K107" s="4"/>
    </row>
    <row r="108" spans="7:11" ht="12.75">
      <c r="G108"/>
      <c r="K108" s="4"/>
    </row>
    <row r="109" spans="7:11" ht="12.75">
      <c r="G109"/>
      <c r="K109" s="4"/>
    </row>
    <row r="110" spans="7:11" ht="12.75">
      <c r="G110"/>
      <c r="K110" s="4"/>
    </row>
    <row r="111" spans="7:11" ht="12.75">
      <c r="G111"/>
      <c r="K111" s="4"/>
    </row>
    <row r="112" spans="7:11" ht="12.75">
      <c r="G112"/>
      <c r="K112" s="4"/>
    </row>
    <row r="113" spans="7:11" ht="12.75">
      <c r="G113"/>
      <c r="K113" s="4"/>
    </row>
    <row r="114" spans="7:11" ht="12.75">
      <c r="G114"/>
      <c r="K114" s="4"/>
    </row>
    <row r="115" spans="7:11" ht="12.75">
      <c r="G115"/>
      <c r="K115" s="4"/>
    </row>
    <row r="116" spans="7:11" ht="12.75">
      <c r="G116"/>
      <c r="K116" s="4"/>
    </row>
    <row r="117" spans="7:11" ht="12.75">
      <c r="G117"/>
      <c r="K117" s="4"/>
    </row>
    <row r="118" spans="7:11" ht="12.75">
      <c r="G118"/>
      <c r="K118" s="4"/>
    </row>
    <row r="119" spans="7:11" ht="12.75">
      <c r="G119"/>
      <c r="K119" s="4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spans="1:8" ht="12.75">
      <c r="A287" s="1"/>
      <c r="B287" s="8"/>
      <c r="C287" s="1"/>
      <c r="D287" s="11"/>
      <c r="E287" s="4"/>
      <c r="F287" s="16"/>
      <c r="G287" s="48"/>
      <c r="H287" s="4"/>
    </row>
    <row r="288" spans="1:8" ht="12.75">
      <c r="A288" s="1"/>
      <c r="B288" s="8"/>
      <c r="C288" s="1"/>
      <c r="D288" s="11"/>
      <c r="E288" s="4"/>
      <c r="F288" s="16"/>
      <c r="G288" s="48"/>
      <c r="H288" s="4"/>
    </row>
    <row r="289" spans="1:7" ht="12.75">
      <c r="A289" s="1"/>
      <c r="B289" s="8"/>
      <c r="C289" s="1"/>
      <c r="D289" s="4"/>
      <c r="E289" s="4"/>
      <c r="F289" s="16"/>
      <c r="G289" s="48"/>
    </row>
    <row r="290" spans="1:8" ht="12.75">
      <c r="A290" s="8"/>
      <c r="B290" s="8"/>
      <c r="C290" s="1"/>
      <c r="D290" s="4"/>
      <c r="E290" s="4"/>
      <c r="F290" s="16"/>
      <c r="G290" s="48"/>
      <c r="H290" s="4"/>
    </row>
    <row r="291" spans="1:8" ht="12.75">
      <c r="A291" s="8"/>
      <c r="B291" s="8"/>
      <c r="C291" s="1"/>
      <c r="D291" s="4"/>
      <c r="E291" s="4"/>
      <c r="F291" s="16"/>
      <c r="G291" s="48"/>
      <c r="H291" s="4"/>
    </row>
    <row r="292" spans="1:8" ht="12.75">
      <c r="A292" s="8"/>
      <c r="B292" s="8"/>
      <c r="C292" s="1"/>
      <c r="D292" s="4"/>
      <c r="E292" s="4"/>
      <c r="F292" s="16"/>
      <c r="G292" s="48"/>
      <c r="H292" s="4"/>
    </row>
    <row r="293" spans="1:8" ht="12.75">
      <c r="A293" s="8"/>
      <c r="B293" s="8"/>
      <c r="C293" s="1"/>
      <c r="D293" s="4"/>
      <c r="E293" s="4"/>
      <c r="F293" s="16"/>
      <c r="G293" s="48"/>
      <c r="H293" s="4"/>
    </row>
    <row r="294" spans="1:8" ht="12.75">
      <c r="A294" s="1"/>
      <c r="B294" s="8"/>
      <c r="C294" s="1"/>
      <c r="D294" s="4"/>
      <c r="E294" s="4"/>
      <c r="F294" s="16"/>
      <c r="G294" s="48"/>
      <c r="H294" s="4"/>
    </row>
    <row r="295" spans="1:8" ht="12.75">
      <c r="A295" s="8"/>
      <c r="B295" s="8"/>
      <c r="C295" s="1"/>
      <c r="D295" s="4"/>
      <c r="E295" s="4"/>
      <c r="F295" s="16"/>
      <c r="G295" s="48"/>
      <c r="H295" s="4"/>
    </row>
    <row r="296" spans="1:8" ht="12.75">
      <c r="A296" s="8"/>
      <c r="B296" s="8"/>
      <c r="C296" s="1"/>
      <c r="D296" s="4"/>
      <c r="F296" s="16"/>
      <c r="G296" s="48"/>
      <c r="H296" s="4"/>
    </row>
    <row r="297" spans="1:8" ht="12.75">
      <c r="A297" s="8"/>
      <c r="B297" s="8"/>
      <c r="C297" s="1"/>
      <c r="D297" s="4"/>
      <c r="F297" s="16"/>
      <c r="G297" s="48"/>
      <c r="H297" s="4"/>
    </row>
    <row r="298" spans="1:8" ht="12.75">
      <c r="A298" s="8"/>
      <c r="B298" s="8"/>
      <c r="C298" s="1"/>
      <c r="D298" s="4"/>
      <c r="F298" s="16"/>
      <c r="G298" s="48"/>
      <c r="H298" s="4"/>
    </row>
    <row r="299" spans="1:8" ht="12.75">
      <c r="A299" s="8"/>
      <c r="B299" s="8"/>
      <c r="C299" s="1"/>
      <c r="D299" s="4"/>
      <c r="F299" s="16"/>
      <c r="G299" s="48"/>
      <c r="H299" s="4"/>
    </row>
    <row r="300" spans="1:8" ht="12.75">
      <c r="A300" s="8"/>
      <c r="B300" s="8"/>
      <c r="C300" s="1"/>
      <c r="D300" s="4"/>
      <c r="F300" s="16"/>
      <c r="G300" s="48"/>
      <c r="H300" s="4"/>
    </row>
    <row r="301" spans="1:8" ht="12.75">
      <c r="A301" s="8"/>
      <c r="B301" s="8"/>
      <c r="C301" s="1"/>
      <c r="D301" s="4"/>
      <c r="F301" s="16"/>
      <c r="G301" s="48"/>
      <c r="H301" s="4"/>
    </row>
    <row r="302" spans="1:8" ht="12.75">
      <c r="A302" s="8"/>
      <c r="B302" s="8"/>
      <c r="C302" s="1"/>
      <c r="D302" s="4"/>
      <c r="F302" s="16"/>
      <c r="G302" s="48"/>
      <c r="H302" s="4"/>
    </row>
    <row r="303" spans="1:8" ht="12.75">
      <c r="A303" s="12"/>
      <c r="B303" s="8"/>
      <c r="C303" s="1"/>
      <c r="D303" s="4"/>
      <c r="E303" s="4"/>
      <c r="F303" s="16"/>
      <c r="G303" s="48"/>
      <c r="H303" s="4"/>
    </row>
    <row r="304" spans="1:8" ht="12.75">
      <c r="A304" s="12"/>
      <c r="B304" s="8"/>
      <c r="C304" s="10"/>
      <c r="D304" s="4"/>
      <c r="E304" s="4"/>
      <c r="F304" s="16"/>
      <c r="G304" s="48"/>
      <c r="H304" s="4"/>
    </row>
    <row r="305" spans="1:8" ht="12.75">
      <c r="A305" s="12"/>
      <c r="B305" s="8"/>
      <c r="C305" s="10"/>
      <c r="D305" s="4"/>
      <c r="E305" s="4"/>
      <c r="F305" s="16"/>
      <c r="G305" s="48"/>
      <c r="H305" s="4"/>
    </row>
    <row r="306" spans="1:8" ht="12.75">
      <c r="A306" s="8"/>
      <c r="B306" s="8"/>
      <c r="C306" s="10"/>
      <c r="D306" s="4"/>
      <c r="E306" s="4"/>
      <c r="F306" s="16"/>
      <c r="G306" s="48"/>
      <c r="H306" s="4"/>
    </row>
    <row r="307" spans="1:8" ht="12.75">
      <c r="A307" s="12"/>
      <c r="B307" s="8"/>
      <c r="C307" s="10"/>
      <c r="D307" s="4"/>
      <c r="E307" s="4"/>
      <c r="F307" s="16"/>
      <c r="G307" s="48"/>
      <c r="H307" s="4"/>
    </row>
    <row r="308" spans="1:8" ht="12.75">
      <c r="A308" s="12"/>
      <c r="B308" s="8"/>
      <c r="C308" s="1"/>
      <c r="D308" s="4"/>
      <c r="E308" s="4"/>
      <c r="F308" s="16"/>
      <c r="G308" s="48"/>
      <c r="H308" s="4"/>
    </row>
    <row r="309" spans="1:8" ht="12.75">
      <c r="A309" s="8"/>
      <c r="B309" s="8"/>
      <c r="C309" s="1"/>
      <c r="D309" s="4"/>
      <c r="E309" s="4"/>
      <c r="F309" s="16"/>
      <c r="G309" s="48"/>
      <c r="H309" s="4"/>
    </row>
    <row r="310" spans="1:8" ht="12.75">
      <c r="A310" s="12"/>
      <c r="B310" s="8"/>
      <c r="C310" s="1"/>
      <c r="D310" s="11"/>
      <c r="E310" s="4"/>
      <c r="F310" s="16"/>
      <c r="G310" s="48"/>
      <c r="H310" s="4"/>
    </row>
    <row r="311" spans="1:8" ht="12.75">
      <c r="A311" s="12"/>
      <c r="B311" s="8"/>
      <c r="C311" s="1"/>
      <c r="D311" s="11"/>
      <c r="F311" s="16"/>
      <c r="G311" s="48"/>
      <c r="H311" s="4"/>
    </row>
    <row r="312" spans="1:8" ht="12.75">
      <c r="A312" s="8"/>
      <c r="B312" s="8"/>
      <c r="C312" s="1"/>
      <c r="D312" s="11"/>
      <c r="E312" s="4"/>
      <c r="F312" s="16"/>
      <c r="G312" s="48"/>
      <c r="H312" s="4"/>
    </row>
    <row r="313" spans="1:8" ht="12.75">
      <c r="A313" s="12"/>
      <c r="B313" s="8"/>
      <c r="C313" s="1"/>
      <c r="D313" s="11"/>
      <c r="E313" s="4"/>
      <c r="F313" s="16"/>
      <c r="G313" s="48"/>
      <c r="H313" s="4"/>
    </row>
    <row r="314" spans="1:8" ht="12.75">
      <c r="A314" s="1"/>
      <c r="B314" s="8"/>
      <c r="C314" s="1"/>
      <c r="D314" s="4"/>
      <c r="E314" s="4"/>
      <c r="F314" s="16"/>
      <c r="G314" s="48"/>
      <c r="H314" s="4"/>
    </row>
    <row r="315" spans="1:8" ht="12.75">
      <c r="A315" s="8"/>
      <c r="B315" s="8"/>
      <c r="C315" s="1"/>
      <c r="D315" s="4"/>
      <c r="F315" s="9"/>
      <c r="G315" s="50"/>
      <c r="H315" s="4"/>
    </row>
    <row r="316" spans="1:8" ht="12.75">
      <c r="A316" s="8"/>
      <c r="B316" s="8"/>
      <c r="C316" s="1"/>
      <c r="D316" s="4"/>
      <c r="F316" s="9"/>
      <c r="G316" s="50"/>
      <c r="H316" s="4"/>
    </row>
    <row r="317" spans="1:8" ht="12.75">
      <c r="A317" s="8"/>
      <c r="B317" s="8"/>
      <c r="C317" s="1"/>
      <c r="D317" s="4"/>
      <c r="F317" s="9"/>
      <c r="G317" s="50"/>
      <c r="H317" s="4"/>
    </row>
    <row r="318" spans="1:8" ht="12.75">
      <c r="A318" s="8"/>
      <c r="B318" s="8"/>
      <c r="C318" s="1"/>
      <c r="D318" s="4"/>
      <c r="F318" s="9"/>
      <c r="G318" s="50"/>
      <c r="H318" s="4"/>
    </row>
    <row r="319" spans="1:8" ht="12.75">
      <c r="A319" s="1"/>
      <c r="B319" s="8"/>
      <c r="C319" s="1"/>
      <c r="D319" s="4"/>
      <c r="F319" s="9"/>
      <c r="G319" s="50"/>
      <c r="H319" s="4"/>
    </row>
    <row r="320" spans="1:8" ht="12.75">
      <c r="A320" s="8"/>
      <c r="B320" s="8"/>
      <c r="C320" s="1"/>
      <c r="D320" s="4"/>
      <c r="F320" s="9"/>
      <c r="G320" s="50"/>
      <c r="H320" s="4"/>
    </row>
    <row r="321" spans="1:8" ht="12.75">
      <c r="A321" s="8"/>
      <c r="B321" s="8"/>
      <c r="C321" s="1"/>
      <c r="D321" s="4"/>
      <c r="F321" s="9"/>
      <c r="G321" s="50"/>
      <c r="H321" s="4"/>
    </row>
    <row r="322" spans="1:8" ht="12.75">
      <c r="A322" s="8"/>
      <c r="B322" s="8"/>
      <c r="C322" s="10"/>
      <c r="D322" s="4"/>
      <c r="F322" s="9"/>
      <c r="G322" s="50"/>
      <c r="H322" s="4"/>
    </row>
    <row r="323" spans="1:8" ht="12.75">
      <c r="A323" s="8"/>
      <c r="B323" s="4"/>
      <c r="D323" s="4"/>
      <c r="F323" s="9"/>
      <c r="G323" s="50"/>
      <c r="H323" s="4"/>
    </row>
    <row r="324" spans="1:8" ht="12.75">
      <c r="A324" s="8"/>
      <c r="B324" s="4"/>
      <c r="D324" s="4"/>
      <c r="F324" s="9"/>
      <c r="G324" s="50"/>
      <c r="H324" s="4"/>
    </row>
    <row r="325" spans="1:8" ht="12.75">
      <c r="A325" s="8"/>
      <c r="B325" s="8"/>
      <c r="C325" s="1"/>
      <c r="D325" s="4"/>
      <c r="E325" s="4"/>
      <c r="F325" s="9"/>
      <c r="G325" s="51"/>
      <c r="H325" s="4"/>
    </row>
    <row r="326" spans="1:8" ht="12.75">
      <c r="A326" s="8"/>
      <c r="B326" s="8"/>
      <c r="C326" s="1"/>
      <c r="D326" s="4"/>
      <c r="E326" s="4"/>
      <c r="F326" s="9"/>
      <c r="G326" s="51"/>
      <c r="H326" s="4"/>
    </row>
    <row r="327" spans="1:11" ht="12.75">
      <c r="A327" s="8"/>
      <c r="B327" s="4"/>
      <c r="D327" s="4"/>
      <c r="E327" s="4"/>
      <c r="F327" s="9"/>
      <c r="G327" s="51"/>
      <c r="H327" s="4"/>
      <c r="K327" s="4"/>
    </row>
    <row r="328" spans="1:8" ht="12.75">
      <c r="A328" s="12"/>
      <c r="C328" s="1"/>
      <c r="D328" s="11"/>
      <c r="E328" s="4"/>
      <c r="F328" s="9"/>
      <c r="G328" s="51"/>
      <c r="H328" s="4"/>
    </row>
    <row r="329" spans="1:8" ht="12.75">
      <c r="A329" s="12"/>
      <c r="B329" s="8"/>
      <c r="C329" s="1"/>
      <c r="D329" s="4"/>
      <c r="E329" s="4"/>
      <c r="F329" s="9"/>
      <c r="G329" s="51"/>
      <c r="H329" s="4"/>
    </row>
    <row r="330" spans="1:8" ht="12.75">
      <c r="A330" s="8"/>
      <c r="B330" s="8"/>
      <c r="C330" s="1"/>
      <c r="D330" s="4"/>
      <c r="E330" s="4"/>
      <c r="F330" s="9"/>
      <c r="G330" s="51"/>
      <c r="H330" s="4"/>
    </row>
    <row r="331" spans="1:8" ht="12.75">
      <c r="A331" s="8"/>
      <c r="B331" s="8"/>
      <c r="C331" s="1"/>
      <c r="D331" s="4"/>
      <c r="E331" s="4"/>
      <c r="F331" s="9"/>
      <c r="G331" s="51"/>
      <c r="H331" s="4"/>
    </row>
    <row r="332" spans="1:8" ht="12.75">
      <c r="A332" s="15"/>
      <c r="B332" s="4"/>
      <c r="D332" s="4"/>
      <c r="E332" s="4"/>
      <c r="F332" s="9"/>
      <c r="G332" s="51"/>
      <c r="H332" s="4"/>
    </row>
    <row r="333" spans="4:8" ht="12.75">
      <c r="D333" s="4"/>
      <c r="E333" s="4"/>
      <c r="F333" s="9"/>
      <c r="G333" s="51"/>
      <c r="H333" s="4"/>
    </row>
    <row r="334" spans="2:8" ht="12.75">
      <c r="B334" s="8"/>
      <c r="C334" s="1"/>
      <c r="D334" s="4"/>
      <c r="E334" s="4"/>
      <c r="F334" s="9"/>
      <c r="G334" s="51"/>
      <c r="H334" s="4"/>
    </row>
    <row r="335" spans="1:8" ht="12.75">
      <c r="A335" s="15"/>
      <c r="B335" s="8"/>
      <c r="C335" s="1"/>
      <c r="D335" s="4"/>
      <c r="E335" s="4"/>
      <c r="F335" s="9"/>
      <c r="G335" s="51"/>
      <c r="H335" s="4"/>
    </row>
    <row r="336" spans="1:8" ht="12.75">
      <c r="A336" s="8"/>
      <c r="B336" s="8"/>
      <c r="C336" s="1"/>
      <c r="D336" s="4"/>
      <c r="E336" s="4"/>
      <c r="F336" s="9"/>
      <c r="G336" s="51"/>
      <c r="H336" s="4"/>
    </row>
    <row r="337" spans="1:8" ht="12.75">
      <c r="A337" s="8"/>
      <c r="B337" s="8"/>
      <c r="C337" s="1"/>
      <c r="D337" s="4"/>
      <c r="E337" s="4"/>
      <c r="F337" s="9"/>
      <c r="G337" s="51"/>
      <c r="H337" s="4"/>
    </row>
    <row r="338" spans="1:8" ht="12.75">
      <c r="A338" s="15"/>
      <c r="B338" s="8"/>
      <c r="C338" s="1"/>
      <c r="D338" s="4"/>
      <c r="E338" s="4"/>
      <c r="F338" s="9"/>
      <c r="G338" s="51"/>
      <c r="H338" s="4"/>
    </row>
    <row r="339" spans="1:3" ht="12.75">
      <c r="A339" s="15"/>
      <c r="B339" s="8"/>
      <c r="C339" s="1"/>
    </row>
    <row r="340" spans="1:8" ht="12.75">
      <c r="A340" s="12"/>
      <c r="B340" s="8"/>
      <c r="C340" s="1"/>
      <c r="D340" s="4"/>
      <c r="F340" s="9"/>
      <c r="G340" s="50"/>
      <c r="H340" s="4"/>
    </row>
    <row r="341" spans="1:8" ht="12.75">
      <c r="A341" s="12"/>
      <c r="B341" s="8"/>
      <c r="C341" s="1"/>
      <c r="D341" s="4"/>
      <c r="E341" s="4"/>
      <c r="F341" s="16"/>
      <c r="G341" s="51"/>
      <c r="H341" s="4"/>
    </row>
    <row r="342" spans="1:8" ht="12.75">
      <c r="A342" s="12"/>
      <c r="B342" s="8"/>
      <c r="C342" s="1"/>
      <c r="D342" s="4"/>
      <c r="E342" s="4"/>
      <c r="F342" s="16"/>
      <c r="G342" s="51"/>
      <c r="H342" s="4"/>
    </row>
    <row r="343" spans="1:8" ht="12.75">
      <c r="A343" s="8"/>
      <c r="B343" s="8"/>
      <c r="C343" s="1"/>
      <c r="D343" s="4"/>
      <c r="E343" s="4"/>
      <c r="F343" s="16"/>
      <c r="G343" s="51"/>
      <c r="H343" s="4"/>
    </row>
    <row r="344" spans="1:8" ht="13.5">
      <c r="A344" s="18"/>
      <c r="B344" s="8"/>
      <c r="C344" s="1"/>
      <c r="D344" s="4"/>
      <c r="F344" s="9"/>
      <c r="G344" s="51"/>
      <c r="H344" s="4"/>
    </row>
    <row r="345" spans="2:8" ht="12.75">
      <c r="B345" s="8"/>
      <c r="C345" s="1"/>
      <c r="D345" s="4"/>
      <c r="E345" s="4"/>
      <c r="F345" s="16"/>
      <c r="G345" s="51"/>
      <c r="H345" s="4"/>
    </row>
    <row r="346" spans="2:8" ht="12.75">
      <c r="B346" s="8"/>
      <c r="C346" s="1"/>
      <c r="D346" s="4"/>
      <c r="E346" s="4"/>
      <c r="F346" s="16"/>
      <c r="G346" s="51"/>
      <c r="H346" s="4"/>
    </row>
    <row r="347" spans="2:8" ht="12.75">
      <c r="B347" s="8"/>
      <c r="C347" s="10"/>
      <c r="D347" s="4"/>
      <c r="E347" s="4"/>
      <c r="F347" s="9"/>
      <c r="G347" s="51"/>
      <c r="H347" s="4"/>
    </row>
    <row r="348" spans="2:8" ht="12.75">
      <c r="B348" s="8"/>
      <c r="C348" s="1"/>
      <c r="D348" s="4"/>
      <c r="F348" s="9"/>
      <c r="G348" s="51"/>
      <c r="H348" s="4"/>
    </row>
    <row r="349" spans="3:8" ht="12.75">
      <c r="C349" s="1"/>
      <c r="D349" s="4"/>
      <c r="E349" s="4"/>
      <c r="F349" s="16"/>
      <c r="G349" s="51"/>
      <c r="H349" s="4"/>
    </row>
    <row r="350" spans="2:8" ht="12.75">
      <c r="B350" s="8"/>
      <c r="C350" s="10"/>
      <c r="D350" s="4"/>
      <c r="F350" s="16"/>
      <c r="G350" s="51"/>
      <c r="H350" s="4"/>
    </row>
    <row r="351" spans="2:8" ht="12.75">
      <c r="B351" s="8"/>
      <c r="C351" s="1"/>
      <c r="D351" s="4"/>
      <c r="F351" s="16"/>
      <c r="G351" s="51"/>
      <c r="H351" s="4"/>
    </row>
    <row r="352" spans="2:8" ht="12.75">
      <c r="B352" s="8"/>
      <c r="C352" s="1"/>
      <c r="D352" s="4"/>
      <c r="F352" s="16"/>
      <c r="G352" s="51"/>
      <c r="H352" s="4"/>
    </row>
    <row r="353" spans="2:8" ht="12.75">
      <c r="B353" s="8"/>
      <c r="C353" s="1"/>
      <c r="D353" s="11"/>
      <c r="E353" s="4"/>
      <c r="F353" s="16"/>
      <c r="G353" s="51"/>
      <c r="H353" s="4"/>
    </row>
    <row r="354" spans="2:8" ht="12.75">
      <c r="B354" s="8"/>
      <c r="C354" s="1"/>
      <c r="D354" s="4"/>
      <c r="F354" s="9"/>
      <c r="G354" s="51"/>
      <c r="H354" s="4"/>
    </row>
    <row r="355" spans="2:8" ht="12.75">
      <c r="B355" s="8"/>
      <c r="C355" s="10"/>
      <c r="D355" s="4"/>
      <c r="E355" s="4"/>
      <c r="F355" s="9"/>
      <c r="G355" s="51"/>
      <c r="H355" s="4"/>
    </row>
    <row r="356" spans="2:8" ht="12.75">
      <c r="B356" s="8"/>
      <c r="C356" s="1"/>
      <c r="D356" s="11"/>
      <c r="E356" s="4"/>
      <c r="F356" s="9"/>
      <c r="G356" s="51"/>
      <c r="H356" s="4"/>
    </row>
    <row r="357" spans="2:8" ht="12.75">
      <c r="B357" s="8"/>
      <c r="C357" s="1"/>
      <c r="D357" s="4"/>
      <c r="F357" s="16"/>
      <c r="G357" s="51"/>
      <c r="H357" s="4"/>
    </row>
    <row r="358" spans="2:8" ht="12.75">
      <c r="B358" s="8"/>
      <c r="C358" s="1"/>
      <c r="D358" s="4"/>
      <c r="F358" s="16"/>
      <c r="G358" s="51"/>
      <c r="H358" s="4"/>
    </row>
    <row r="359" spans="2:8" ht="12.75">
      <c r="B359" s="8"/>
      <c r="C359" s="1"/>
      <c r="D359" s="4"/>
      <c r="F359" s="16"/>
      <c r="G359" s="51"/>
      <c r="H359" s="4"/>
    </row>
    <row r="360" spans="2:8" ht="12.75">
      <c r="B360" s="8"/>
      <c r="C360" s="10"/>
      <c r="D360" s="4"/>
      <c r="E360" s="4"/>
      <c r="F360" s="9"/>
      <c r="G360" s="51"/>
      <c r="H360" s="4"/>
    </row>
    <row r="361" spans="2:8" ht="12.75">
      <c r="B361" s="8"/>
      <c r="C361" s="1"/>
      <c r="D361" s="11"/>
      <c r="E361" s="4"/>
      <c r="F361" s="16"/>
      <c r="G361" s="51"/>
      <c r="H361" s="4"/>
    </row>
    <row r="362" spans="2:8" ht="12.75">
      <c r="B362" s="8"/>
      <c r="C362" s="1"/>
      <c r="D362" s="4"/>
      <c r="E362" s="4"/>
      <c r="F362" s="16"/>
      <c r="G362" s="51"/>
      <c r="H362" s="4"/>
    </row>
    <row r="363" spans="2:8" ht="12.75">
      <c r="B363" s="8"/>
      <c r="C363" s="1"/>
      <c r="D363" s="4"/>
      <c r="E363" s="4"/>
      <c r="F363" s="9"/>
      <c r="G363" s="51"/>
      <c r="H363" s="4"/>
    </row>
    <row r="364" spans="2:8" ht="12.75">
      <c r="B364" s="8"/>
      <c r="C364" s="1"/>
      <c r="D364" s="4"/>
      <c r="F364" s="16"/>
      <c r="G364" s="51"/>
      <c r="H364" s="4"/>
    </row>
    <row r="365" spans="2:9" ht="12.75">
      <c r="B365" s="8"/>
      <c r="C365" s="1"/>
      <c r="D365" s="4"/>
      <c r="F365" s="9"/>
      <c r="G365" s="51"/>
      <c r="H365" s="4"/>
      <c r="I365" s="4"/>
    </row>
    <row r="366" spans="2:8" ht="12.75">
      <c r="B366" s="8"/>
      <c r="C366" s="10"/>
      <c r="D366" s="11"/>
      <c r="E366" s="4"/>
      <c r="F366" s="16"/>
      <c r="G366" s="51"/>
      <c r="H366" s="4"/>
    </row>
    <row r="367" spans="2:8" ht="12.75">
      <c r="B367" s="8"/>
      <c r="C367" s="1"/>
      <c r="D367" s="4"/>
      <c r="F367" s="9"/>
      <c r="G367" s="51"/>
      <c r="H367" s="4"/>
    </row>
    <row r="368" spans="2:8" ht="12.75">
      <c r="B368" s="8"/>
      <c r="C368" s="10"/>
      <c r="D368" s="4"/>
      <c r="F368" s="9"/>
      <c r="G368" s="51"/>
      <c r="H368" s="4"/>
    </row>
    <row r="369" spans="2:8" ht="12.75">
      <c r="B369" s="8"/>
      <c r="C369" s="1"/>
      <c r="D369" s="4"/>
      <c r="E369" s="4"/>
      <c r="F369" s="16"/>
      <c r="G369" s="51"/>
      <c r="H369" s="4"/>
    </row>
    <row r="370" spans="2:8" ht="12.75">
      <c r="B370" s="8"/>
      <c r="C370" s="1"/>
      <c r="D370" s="4"/>
      <c r="E370" s="4"/>
      <c r="F370" s="16"/>
      <c r="G370" s="51"/>
      <c r="H370" s="4"/>
    </row>
    <row r="371" spans="2:8" ht="12.75">
      <c r="B371" s="8"/>
      <c r="C371" s="1"/>
      <c r="D371" s="4"/>
      <c r="F371" s="9"/>
      <c r="G371" s="51"/>
      <c r="H371" s="4"/>
    </row>
    <row r="372" spans="2:8" ht="12.75">
      <c r="B372" s="8"/>
      <c r="C372" s="10"/>
      <c r="D372" s="11"/>
      <c r="E372" s="4"/>
      <c r="F372" s="16"/>
      <c r="G372" s="51"/>
      <c r="H372" s="4"/>
    </row>
    <row r="373" spans="2:8" ht="12.75">
      <c r="B373" s="8"/>
      <c r="C373" s="1"/>
      <c r="D373" s="4"/>
      <c r="F373" s="9"/>
      <c r="G373" s="51"/>
      <c r="H373" s="4"/>
    </row>
    <row r="374" spans="2:8" ht="12.75">
      <c r="B374" s="8"/>
      <c r="C374" s="1"/>
      <c r="D374" s="11"/>
      <c r="E374" s="4"/>
      <c r="F374" s="16"/>
      <c r="G374" s="51"/>
      <c r="H374" s="4"/>
    </row>
    <row r="375" spans="2:8" ht="12.75">
      <c r="B375" s="8"/>
      <c r="C375" s="1"/>
      <c r="D375" s="4"/>
      <c r="E375" s="4"/>
      <c r="F375" s="16"/>
      <c r="G375" s="51"/>
      <c r="H375" s="4"/>
    </row>
    <row r="376" spans="2:8" ht="12.75">
      <c r="B376" s="8"/>
      <c r="C376" s="1"/>
      <c r="D376" s="4"/>
      <c r="E376" s="4"/>
      <c r="F376" s="16"/>
      <c r="G376" s="51"/>
      <c r="H376" s="4"/>
    </row>
    <row r="377" spans="2:8" ht="12.75">
      <c r="B377" s="8"/>
      <c r="C377" s="1"/>
      <c r="D377" s="4"/>
      <c r="E377" s="4"/>
      <c r="F377" s="16"/>
      <c r="G377" s="51"/>
      <c r="H377" s="4"/>
    </row>
    <row r="378" spans="2:8" ht="12.75">
      <c r="B378" s="4"/>
      <c r="D378" s="11"/>
      <c r="E378" s="4"/>
      <c r="F378" s="16"/>
      <c r="G378" s="51"/>
      <c r="H378" s="4"/>
    </row>
    <row r="379" spans="2:8" ht="12.75">
      <c r="B379" s="4"/>
      <c r="D379" s="4"/>
      <c r="F379" s="9"/>
      <c r="G379" s="51"/>
      <c r="H379" s="4"/>
    </row>
    <row r="380" spans="2:8" ht="12.75">
      <c r="B380" s="4"/>
      <c r="D380" s="4"/>
      <c r="E380" s="4"/>
      <c r="F380" s="16"/>
      <c r="G380" s="51"/>
      <c r="H380" s="4"/>
    </row>
    <row r="381" spans="2:8" ht="12.75">
      <c r="B381" s="4"/>
      <c r="D381" s="4"/>
      <c r="E381" s="4"/>
      <c r="F381" s="9"/>
      <c r="G381" s="51"/>
      <c r="H381" s="4"/>
    </row>
    <row r="382" spans="2:8" ht="12.75">
      <c r="B382" s="4"/>
      <c r="D382" s="4"/>
      <c r="E382" s="4"/>
      <c r="F382" s="9"/>
      <c r="G382" s="51"/>
      <c r="H382" s="4"/>
    </row>
    <row r="383" spans="2:8" ht="12.75">
      <c r="B383" s="4"/>
      <c r="D383" s="4"/>
      <c r="E383" s="4"/>
      <c r="F383" s="9"/>
      <c r="G383" s="51"/>
      <c r="H383" s="4"/>
    </row>
    <row r="384" spans="2:8" ht="12.75">
      <c r="B384" s="4"/>
      <c r="E384" s="4"/>
      <c r="G384" s="51"/>
      <c r="H384" s="4"/>
    </row>
    <row r="385" spans="2:8" ht="12.75">
      <c r="B385" s="8"/>
      <c r="C385" s="1"/>
      <c r="E385" s="4"/>
      <c r="G385" s="51"/>
      <c r="H385" s="4"/>
    </row>
    <row r="386" spans="2:8" ht="12.75">
      <c r="B386" s="8"/>
      <c r="C386" s="1"/>
      <c r="G386" s="51"/>
      <c r="H386" s="4"/>
    </row>
    <row r="387" spans="1:8" ht="12.75">
      <c r="A387" s="8"/>
      <c r="B387" s="8"/>
      <c r="C387" s="1"/>
      <c r="E387" s="4"/>
      <c r="F387" s="9"/>
      <c r="G387" s="50"/>
      <c r="H387" s="4"/>
    </row>
    <row r="388" spans="1:8" ht="12.75">
      <c r="A388" s="8"/>
      <c r="B388" s="8"/>
      <c r="C388" s="1"/>
      <c r="E388" s="4"/>
      <c r="F388" s="9"/>
      <c r="G388" s="50"/>
      <c r="H388" s="4"/>
    </row>
    <row r="389" spans="1:8" ht="12.75">
      <c r="A389" s="8"/>
      <c r="B389" s="8"/>
      <c r="C389" s="1"/>
      <c r="E389" s="4"/>
      <c r="F389" s="9"/>
      <c r="G389" s="50"/>
      <c r="H389" s="4"/>
    </row>
    <row r="390" spans="1:8" ht="12.75">
      <c r="A390" s="8"/>
      <c r="B390" s="8"/>
      <c r="C390" s="1"/>
      <c r="E390" s="4"/>
      <c r="F390" s="9"/>
      <c r="G390" s="50"/>
      <c r="H390" s="4"/>
    </row>
    <row r="391" spans="1:8" ht="12.75">
      <c r="A391" s="8"/>
      <c r="B391" s="8"/>
      <c r="C391" s="1"/>
      <c r="D391" s="4"/>
      <c r="E391" s="4"/>
      <c r="F391" s="9"/>
      <c r="G391" s="51"/>
      <c r="H391" s="4"/>
    </row>
    <row r="392" spans="1:8" ht="12.75">
      <c r="A392" s="8"/>
      <c r="B392" s="8"/>
      <c r="C392" s="1"/>
      <c r="D392" s="4"/>
      <c r="E392" s="4"/>
      <c r="F392" s="9"/>
      <c r="G392" s="51"/>
      <c r="H392" s="4"/>
    </row>
    <row r="393" spans="1:8" ht="12.75">
      <c r="A393" s="8"/>
      <c r="B393" s="8"/>
      <c r="C393" s="1"/>
      <c r="D393" s="4"/>
      <c r="E393" s="4"/>
      <c r="F393" s="16"/>
      <c r="G393" s="51"/>
      <c r="H393" s="4"/>
    </row>
    <row r="394" spans="1:8" ht="12.75">
      <c r="A394" s="8"/>
      <c r="B394" s="8"/>
      <c r="C394" s="10"/>
      <c r="D394" s="4"/>
      <c r="E394" s="4"/>
      <c r="F394" s="9"/>
      <c r="G394" s="51"/>
      <c r="H394" s="4"/>
    </row>
    <row r="395" spans="1:8" ht="12.75">
      <c r="A395" s="8"/>
      <c r="B395" s="8"/>
      <c r="C395" s="10"/>
      <c r="D395" s="4"/>
      <c r="E395" s="4"/>
      <c r="F395" s="9"/>
      <c r="G395" s="51"/>
      <c r="H395" s="4"/>
    </row>
    <row r="396" spans="1:8" ht="12.75">
      <c r="A396" s="8"/>
      <c r="B396" s="8"/>
      <c r="C396" s="1"/>
      <c r="D396" s="4"/>
      <c r="E396" s="4"/>
      <c r="F396" s="16"/>
      <c r="G396" s="51"/>
      <c r="H396" s="4"/>
    </row>
    <row r="397" spans="1:8" ht="12.75">
      <c r="A397" s="8"/>
      <c r="B397" s="8"/>
      <c r="C397" s="1"/>
      <c r="D397" s="4"/>
      <c r="F397" s="16"/>
      <c r="G397" s="51"/>
      <c r="H397" s="4"/>
    </row>
    <row r="398" spans="1:8" ht="12.75">
      <c r="A398" s="12"/>
      <c r="B398" s="8"/>
      <c r="C398" s="10"/>
      <c r="D398" s="4"/>
      <c r="E398" s="4"/>
      <c r="F398" s="16"/>
      <c r="G398" s="51"/>
      <c r="H398" s="4"/>
    </row>
    <row r="399" spans="1:8" ht="12.75">
      <c r="A399" s="12"/>
      <c r="B399" s="8"/>
      <c r="C399" s="10"/>
      <c r="D399" s="4"/>
      <c r="E399" s="4"/>
      <c r="F399" s="16"/>
      <c r="G399" s="51"/>
      <c r="H399" s="4"/>
    </row>
    <row r="400" spans="1:8" ht="12.75">
      <c r="A400" s="12"/>
      <c r="B400" s="8"/>
      <c r="C400" s="1"/>
      <c r="D400" s="11"/>
      <c r="E400" s="4"/>
      <c r="F400" s="16"/>
      <c r="G400" s="51"/>
      <c r="H400" s="4"/>
    </row>
    <row r="401" spans="1:8" ht="12.75">
      <c r="A401" s="8"/>
      <c r="B401" s="8"/>
      <c r="C401" s="1"/>
      <c r="D401" s="11"/>
      <c r="E401" s="4"/>
      <c r="F401" s="16"/>
      <c r="G401" s="51"/>
      <c r="H401" s="4"/>
    </row>
    <row r="402" spans="1:8" ht="12.75">
      <c r="A402" s="12"/>
      <c r="B402" s="8"/>
      <c r="C402" s="1"/>
      <c r="D402" s="4"/>
      <c r="E402" s="4"/>
      <c r="F402" s="16"/>
      <c r="G402" s="51"/>
      <c r="H402" s="4"/>
    </row>
    <row r="403" spans="1:8" ht="12.75">
      <c r="A403" s="12"/>
      <c r="B403" s="8"/>
      <c r="C403" s="10"/>
      <c r="D403" s="4"/>
      <c r="E403" s="4"/>
      <c r="F403" s="9"/>
      <c r="G403" s="51"/>
      <c r="H403" s="4"/>
    </row>
    <row r="404" spans="1:8" ht="12.75">
      <c r="A404" s="8"/>
      <c r="B404" s="8"/>
      <c r="C404" s="1"/>
      <c r="D404" s="11"/>
      <c r="F404" s="16"/>
      <c r="G404" s="51"/>
      <c r="H404" s="4"/>
    </row>
    <row r="405" spans="1:8" ht="12.75">
      <c r="A405" s="12"/>
      <c r="B405" s="8"/>
      <c r="C405" s="10"/>
      <c r="D405" s="11"/>
      <c r="E405" s="4"/>
      <c r="F405" s="9"/>
      <c r="G405" s="51"/>
      <c r="H405" s="4"/>
    </row>
    <row r="406" spans="1:8" ht="12.75">
      <c r="A406" s="12"/>
      <c r="B406" s="8"/>
      <c r="C406" s="10"/>
      <c r="D406" s="4"/>
      <c r="E406" s="4"/>
      <c r="F406" s="16"/>
      <c r="G406" s="51"/>
      <c r="H406" s="4"/>
    </row>
    <row r="407" spans="1:8" ht="12.75">
      <c r="A407" s="8"/>
      <c r="B407" s="8"/>
      <c r="C407" s="10"/>
      <c r="D407" s="4"/>
      <c r="E407" s="4"/>
      <c r="F407" s="9"/>
      <c r="G407" s="51"/>
      <c r="H407" s="4"/>
    </row>
    <row r="408" spans="1:8" ht="12.75">
      <c r="A408" s="12"/>
      <c r="B408" s="8"/>
      <c r="C408" s="1"/>
      <c r="D408" s="4"/>
      <c r="E408" s="4"/>
      <c r="F408" s="16"/>
      <c r="G408" s="51"/>
      <c r="H408" s="4"/>
    </row>
    <row r="409" spans="1:8" ht="12.75">
      <c r="A409" s="12"/>
      <c r="B409" s="8"/>
      <c r="C409" s="1"/>
      <c r="D409" s="11"/>
      <c r="E409" s="4"/>
      <c r="F409" s="16"/>
      <c r="G409" s="51"/>
      <c r="H409" s="4"/>
    </row>
    <row r="410" spans="1:8" ht="12.75">
      <c r="A410" s="12"/>
      <c r="B410" s="8"/>
      <c r="C410" s="10"/>
      <c r="D410" s="4"/>
      <c r="E410" s="4"/>
      <c r="F410" s="9"/>
      <c r="G410" s="51"/>
      <c r="H410" s="4"/>
    </row>
    <row r="411" spans="1:8" ht="12.75">
      <c r="A411" s="12"/>
      <c r="B411" s="8"/>
      <c r="C411" s="10"/>
      <c r="D411" s="11"/>
      <c r="F411" s="16"/>
      <c r="G411" s="51"/>
      <c r="H411" s="4"/>
    </row>
    <row r="412" spans="1:8" ht="12.75">
      <c r="A412" s="8"/>
      <c r="B412" s="8"/>
      <c r="C412" s="1"/>
      <c r="D412" s="11"/>
      <c r="E412" s="4"/>
      <c r="F412" s="16"/>
      <c r="G412" s="51"/>
      <c r="H412" s="4"/>
    </row>
    <row r="413" spans="1:8" ht="12.75">
      <c r="A413" s="8"/>
      <c r="B413" s="8"/>
      <c r="C413" s="1"/>
      <c r="D413" s="11"/>
      <c r="E413" s="4"/>
      <c r="F413" s="16"/>
      <c r="G413" s="51"/>
      <c r="H413" s="4"/>
    </row>
    <row r="414" spans="1:8" ht="12.75">
      <c r="A414" s="8"/>
      <c r="B414" s="8"/>
      <c r="C414" s="10"/>
      <c r="D414" s="4"/>
      <c r="E414" s="4"/>
      <c r="F414" s="9"/>
      <c r="G414" s="51"/>
      <c r="H414" s="4"/>
    </row>
    <row r="415" spans="1:8" ht="12.75">
      <c r="A415" s="8"/>
      <c r="B415" s="8"/>
      <c r="C415" s="1"/>
      <c r="D415" s="4"/>
      <c r="E415" s="4"/>
      <c r="F415" s="16"/>
      <c r="G415" s="51"/>
      <c r="H415" s="4"/>
    </row>
    <row r="416" spans="1:8" ht="12.75">
      <c r="A416" s="12"/>
      <c r="B416" s="8"/>
      <c r="C416" s="10"/>
      <c r="D416" s="11"/>
      <c r="E416" s="4"/>
      <c r="F416" s="16"/>
      <c r="G416" s="51"/>
      <c r="H416" s="4"/>
    </row>
    <row r="417" spans="1:8" ht="12.75">
      <c r="A417" s="12"/>
      <c r="B417" s="8"/>
      <c r="C417" s="1"/>
      <c r="D417" s="11"/>
      <c r="E417" s="4"/>
      <c r="F417" s="16"/>
      <c r="G417" s="51"/>
      <c r="H417" s="4"/>
    </row>
    <row r="418" spans="1:8" ht="12.75">
      <c r="A418" s="12"/>
      <c r="B418" s="8"/>
      <c r="C418" s="1"/>
      <c r="D418" s="4"/>
      <c r="E418" s="4"/>
      <c r="F418" s="16"/>
      <c r="G418" s="51"/>
      <c r="H418" s="4"/>
    </row>
    <row r="419" spans="1:8" ht="13.5">
      <c r="A419" s="8"/>
      <c r="B419" s="5"/>
      <c r="C419" s="5"/>
      <c r="D419" s="4"/>
      <c r="E419" s="4"/>
      <c r="F419" s="16"/>
      <c r="G419" s="51"/>
      <c r="H419" s="4"/>
    </row>
    <row r="420" spans="1:8" ht="12.75">
      <c r="A420" s="12"/>
      <c r="B420" s="4"/>
      <c r="D420" s="11"/>
      <c r="E420" s="4"/>
      <c r="F420" s="16"/>
      <c r="G420" s="51"/>
      <c r="H420" s="4"/>
    </row>
    <row r="421" spans="1:6" ht="12.75">
      <c r="A421" s="12"/>
      <c r="B421" s="4"/>
      <c r="D421" s="4"/>
      <c r="E421" s="4"/>
      <c r="F421" s="9"/>
    </row>
    <row r="422" spans="1:6" ht="12.75">
      <c r="A422" s="12"/>
      <c r="B422" s="4"/>
      <c r="D422" s="11"/>
      <c r="E422" s="4"/>
      <c r="F422" s="16"/>
    </row>
    <row r="423" spans="1:6" ht="12.75">
      <c r="A423" s="12"/>
      <c r="B423" s="4"/>
      <c r="D423" s="4"/>
      <c r="E423" s="4"/>
      <c r="F423" s="9"/>
    </row>
    <row r="424" spans="1:6" ht="12.75">
      <c r="A424" s="12"/>
      <c r="B424" s="4"/>
      <c r="D424" s="4"/>
      <c r="E424" s="4"/>
      <c r="F424" s="16"/>
    </row>
    <row r="425" spans="1:4" ht="12.75">
      <c r="A425" s="12"/>
      <c r="B425" s="4"/>
      <c r="D425" s="7"/>
    </row>
    <row r="426" spans="1:5" ht="12.75">
      <c r="A426" s="12"/>
      <c r="B426" s="4"/>
      <c r="E426" s="4"/>
    </row>
    <row r="427" spans="1:5" ht="13.5">
      <c r="A427" s="5"/>
      <c r="E427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48" ht="12.75">
      <c r="D448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9">
      <selection activeCell="C20" sqref="C20"/>
    </sheetView>
  </sheetViews>
  <sheetFormatPr defaultColWidth="11.421875" defaultRowHeight="12.75"/>
  <cols>
    <col min="1" max="1" width="3.7109375" style="0" customWidth="1"/>
    <col min="2" max="2" width="3.421875" style="0" customWidth="1"/>
    <col min="3" max="3" width="14.140625" style="0" customWidth="1"/>
    <col min="4" max="4" width="8.00390625" style="0" customWidth="1"/>
    <col min="5" max="5" width="5.421875" style="0" customWidth="1"/>
    <col min="6" max="6" width="5.8515625" style="0" customWidth="1"/>
    <col min="7" max="7" width="10.8515625" style="0" customWidth="1"/>
    <col min="8" max="8" width="9.28125" style="0" customWidth="1"/>
    <col min="9" max="16384" width="8.8515625" style="0" customWidth="1"/>
  </cols>
  <sheetData>
    <row r="1" spans="1:4" ht="13.5">
      <c r="A1" s="5" t="s">
        <v>327</v>
      </c>
      <c r="B1" s="6"/>
      <c r="C1" s="6"/>
      <c r="D1" s="6"/>
    </row>
    <row r="2" spans="1:4" ht="12.75">
      <c r="A2" s="1" t="s">
        <v>4</v>
      </c>
      <c r="D2" s="1" t="s">
        <v>105</v>
      </c>
    </row>
    <row r="3" spans="1:4" ht="12.75">
      <c r="A3" s="1" t="s">
        <v>47</v>
      </c>
      <c r="B3" s="1"/>
      <c r="D3" s="1" t="s">
        <v>360</v>
      </c>
    </row>
    <row r="4" spans="1:4" ht="12.75">
      <c r="A4" s="1" t="s">
        <v>328</v>
      </c>
      <c r="B4" s="4"/>
      <c r="C4" s="4"/>
      <c r="D4" s="1" t="s">
        <v>322</v>
      </c>
    </row>
    <row r="5" spans="1:3" ht="12.75">
      <c r="A5" s="1" t="s">
        <v>329</v>
      </c>
      <c r="B5" s="4"/>
      <c r="C5" s="4"/>
    </row>
    <row r="6" ht="12.75">
      <c r="A6" s="1" t="s">
        <v>167</v>
      </c>
    </row>
    <row r="7" ht="12.75">
      <c r="A7" s="1"/>
    </row>
    <row r="8" spans="1:7" ht="12.75">
      <c r="A8" s="19" t="s">
        <v>0</v>
      </c>
      <c r="B8" s="1" t="s">
        <v>5</v>
      </c>
      <c r="C8" s="15" t="s">
        <v>43</v>
      </c>
      <c r="D8" s="1" t="s">
        <v>1</v>
      </c>
      <c r="E8" s="29" t="s">
        <v>44</v>
      </c>
      <c r="F8" s="15" t="s">
        <v>2</v>
      </c>
      <c r="G8" s="1" t="s">
        <v>45</v>
      </c>
    </row>
    <row r="9" spans="1:8" ht="12.75">
      <c r="A9" s="29">
        <v>1</v>
      </c>
      <c r="B9" s="29">
        <v>3</v>
      </c>
      <c r="C9" s="15" t="s">
        <v>27</v>
      </c>
      <c r="D9" s="42" t="s">
        <v>38</v>
      </c>
      <c r="E9" s="29">
        <v>51.37</v>
      </c>
      <c r="F9" s="9">
        <v>0</v>
      </c>
      <c r="G9" s="4" t="s">
        <v>346</v>
      </c>
      <c r="H9" s="4" t="s">
        <v>326</v>
      </c>
    </row>
    <row r="10" spans="1:8" ht="12.75">
      <c r="A10" s="29">
        <v>2</v>
      </c>
      <c r="B10" s="29">
        <v>28</v>
      </c>
      <c r="C10" s="15" t="s">
        <v>337</v>
      </c>
      <c r="D10" s="42" t="s">
        <v>341</v>
      </c>
      <c r="E10" s="29">
        <v>51.63</v>
      </c>
      <c r="F10" s="9">
        <f>E10-51.37</f>
        <v>0.2600000000000051</v>
      </c>
      <c r="G10" s="4" t="s">
        <v>346</v>
      </c>
      <c r="H10" s="4" t="s">
        <v>359</v>
      </c>
    </row>
    <row r="11" spans="1:8" ht="12.75">
      <c r="A11" s="29">
        <v>3</v>
      </c>
      <c r="B11" s="29">
        <v>29</v>
      </c>
      <c r="C11" s="59" t="s">
        <v>337</v>
      </c>
      <c r="D11" s="11" t="s">
        <v>338</v>
      </c>
      <c r="E11" s="60">
        <v>52.5</v>
      </c>
      <c r="F11" s="9">
        <f aca="true" t="shared" si="0" ref="F11:F35">E11-51.37</f>
        <v>1.1300000000000026</v>
      </c>
      <c r="G11" s="11" t="s">
        <v>335</v>
      </c>
      <c r="H11" s="4" t="s">
        <v>323</v>
      </c>
    </row>
    <row r="12" spans="1:8" ht="12.75">
      <c r="A12" s="29">
        <v>4</v>
      </c>
      <c r="B12" s="29">
        <v>20</v>
      </c>
      <c r="C12" s="59" t="s">
        <v>303</v>
      </c>
      <c r="D12" s="11" t="s">
        <v>307</v>
      </c>
      <c r="E12" s="58">
        <v>52.58</v>
      </c>
      <c r="F12" s="9">
        <f t="shared" si="0"/>
        <v>1.2100000000000009</v>
      </c>
      <c r="G12" s="11" t="s">
        <v>335</v>
      </c>
      <c r="H12" s="4" t="s">
        <v>359</v>
      </c>
    </row>
    <row r="13" spans="1:8" ht="12.75">
      <c r="A13" s="29">
        <v>5</v>
      </c>
      <c r="B13" s="29">
        <v>12</v>
      </c>
      <c r="C13" s="15" t="s">
        <v>316</v>
      </c>
      <c r="D13" s="4" t="s">
        <v>61</v>
      </c>
      <c r="E13" s="8">
        <v>52.68</v>
      </c>
      <c r="F13" s="9">
        <f t="shared" si="0"/>
        <v>1.3100000000000023</v>
      </c>
      <c r="G13" s="4" t="s">
        <v>160</v>
      </c>
      <c r="H13" s="4" t="s">
        <v>324</v>
      </c>
    </row>
    <row r="14" spans="1:8" ht="12.75">
      <c r="A14" s="29">
        <v>6</v>
      </c>
      <c r="B14" s="29">
        <v>6</v>
      </c>
      <c r="C14" s="15" t="s">
        <v>342</v>
      </c>
      <c r="D14" s="42" t="s">
        <v>306</v>
      </c>
      <c r="E14" s="29">
        <v>52.84</v>
      </c>
      <c r="F14" s="9">
        <f t="shared" si="0"/>
        <v>1.470000000000006</v>
      </c>
      <c r="G14" s="4" t="s">
        <v>346</v>
      </c>
      <c r="H14" s="4" t="s">
        <v>343</v>
      </c>
    </row>
    <row r="15" spans="1:7" ht="12.75">
      <c r="A15" s="29">
        <v>7</v>
      </c>
      <c r="B15" s="29">
        <v>27</v>
      </c>
      <c r="C15" s="15" t="s">
        <v>337</v>
      </c>
      <c r="D15" s="42" t="s">
        <v>215</v>
      </c>
      <c r="E15" s="29">
        <v>53.27</v>
      </c>
      <c r="F15" s="9">
        <f t="shared" si="0"/>
        <v>1.9000000000000057</v>
      </c>
      <c r="G15" s="4" t="s">
        <v>346</v>
      </c>
    </row>
    <row r="16" spans="1:8" ht="12.75">
      <c r="A16" s="29">
        <v>8</v>
      </c>
      <c r="B16" s="29">
        <v>10</v>
      </c>
      <c r="C16" s="15" t="s">
        <v>17</v>
      </c>
      <c r="D16" s="4" t="s">
        <v>68</v>
      </c>
      <c r="E16" s="8">
        <v>54.54</v>
      </c>
      <c r="F16" s="9">
        <f t="shared" si="0"/>
        <v>3.1700000000000017</v>
      </c>
      <c r="G16" s="4" t="s">
        <v>160</v>
      </c>
      <c r="H16" s="4" t="s">
        <v>359</v>
      </c>
    </row>
    <row r="17" spans="1:7" ht="12.75">
      <c r="A17" s="29">
        <v>9</v>
      </c>
      <c r="B17" s="29">
        <v>5</v>
      </c>
      <c r="C17" s="15" t="s">
        <v>305</v>
      </c>
      <c r="D17" s="42" t="s">
        <v>306</v>
      </c>
      <c r="E17" s="29">
        <v>57.2</v>
      </c>
      <c r="F17" s="9">
        <f t="shared" si="0"/>
        <v>5.830000000000005</v>
      </c>
      <c r="G17" s="4" t="s">
        <v>346</v>
      </c>
    </row>
    <row r="18" spans="1:8" ht="12.75">
      <c r="A18" s="29">
        <v>10</v>
      </c>
      <c r="B18" s="29">
        <v>16</v>
      </c>
      <c r="C18" s="61" t="s">
        <v>312</v>
      </c>
      <c r="D18" s="11" t="s">
        <v>313</v>
      </c>
      <c r="E18" s="58">
        <v>58.05</v>
      </c>
      <c r="F18" s="9">
        <f t="shared" si="0"/>
        <v>6.68</v>
      </c>
      <c r="G18" s="11" t="s">
        <v>330</v>
      </c>
      <c r="H18" s="4" t="s">
        <v>324</v>
      </c>
    </row>
    <row r="19" spans="1:7" ht="12.75">
      <c r="A19" s="29">
        <v>11</v>
      </c>
      <c r="B19" s="29">
        <v>2</v>
      </c>
      <c r="C19" s="15" t="s">
        <v>22</v>
      </c>
      <c r="D19" s="42" t="s">
        <v>11</v>
      </c>
      <c r="E19" s="29">
        <v>58.96</v>
      </c>
      <c r="F19" s="9">
        <f t="shared" si="0"/>
        <v>7.590000000000003</v>
      </c>
      <c r="G19" s="4" t="s">
        <v>346</v>
      </c>
    </row>
    <row r="20" spans="1:7" ht="12.75">
      <c r="A20" s="29">
        <v>12</v>
      </c>
      <c r="B20" s="29">
        <v>15</v>
      </c>
      <c r="C20" s="15" t="s">
        <v>309</v>
      </c>
      <c r="D20" s="4" t="s">
        <v>112</v>
      </c>
      <c r="E20" s="8">
        <v>60.09</v>
      </c>
      <c r="F20" s="9">
        <f t="shared" si="0"/>
        <v>8.720000000000006</v>
      </c>
      <c r="G20" s="4" t="s">
        <v>160</v>
      </c>
    </row>
    <row r="21" spans="1:8" ht="12.75">
      <c r="A21" s="29">
        <v>13</v>
      </c>
      <c r="B21" s="29">
        <v>17</v>
      </c>
      <c r="C21" s="59" t="s">
        <v>333</v>
      </c>
      <c r="D21" s="11" t="s">
        <v>331</v>
      </c>
      <c r="E21" s="58">
        <v>60.78</v>
      </c>
      <c r="F21" s="9">
        <f t="shared" si="0"/>
        <v>9.410000000000004</v>
      </c>
      <c r="G21" s="11" t="s">
        <v>330</v>
      </c>
      <c r="H21" s="4" t="s">
        <v>359</v>
      </c>
    </row>
    <row r="22" spans="1:7" ht="12.75">
      <c r="A22" s="29">
        <v>14</v>
      </c>
      <c r="B22" s="29">
        <v>8</v>
      </c>
      <c r="C22" s="15" t="s">
        <v>333</v>
      </c>
      <c r="D22" s="4" t="s">
        <v>336</v>
      </c>
      <c r="E22" s="8">
        <v>62.45</v>
      </c>
      <c r="F22" s="9">
        <f t="shared" si="0"/>
        <v>11.080000000000005</v>
      </c>
      <c r="G22" s="4" t="s">
        <v>160</v>
      </c>
    </row>
    <row r="23" spans="1:7" ht="12.75">
      <c r="A23" s="29">
        <v>15</v>
      </c>
      <c r="B23" s="29">
        <v>14</v>
      </c>
      <c r="C23" s="15" t="s">
        <v>310</v>
      </c>
      <c r="D23" s="4" t="s">
        <v>38</v>
      </c>
      <c r="E23" s="8">
        <v>62.69</v>
      </c>
      <c r="F23" s="9">
        <f t="shared" si="0"/>
        <v>11.32</v>
      </c>
      <c r="G23" s="4" t="s">
        <v>160</v>
      </c>
    </row>
    <row r="24" spans="1:8" ht="12.75">
      <c r="A24" s="29">
        <v>16</v>
      </c>
      <c r="B24" s="29">
        <v>9</v>
      </c>
      <c r="C24" s="15" t="s">
        <v>334</v>
      </c>
      <c r="D24" s="4" t="s">
        <v>319</v>
      </c>
      <c r="E24" s="8">
        <v>63.88</v>
      </c>
      <c r="F24" s="9">
        <f t="shared" si="0"/>
        <v>12.510000000000005</v>
      </c>
      <c r="G24" s="4" t="s">
        <v>160</v>
      </c>
      <c r="H24" s="4" t="s">
        <v>349</v>
      </c>
    </row>
    <row r="25" spans="1:9" ht="12.75">
      <c r="A25" s="29">
        <v>17</v>
      </c>
      <c r="B25" s="29">
        <v>26</v>
      </c>
      <c r="C25" s="15" t="s">
        <v>344</v>
      </c>
      <c r="D25" s="42" t="s">
        <v>3</v>
      </c>
      <c r="E25" s="29">
        <v>65.88</v>
      </c>
      <c r="F25" s="9">
        <f t="shared" si="0"/>
        <v>14.509999999999998</v>
      </c>
      <c r="G25" s="4" t="s">
        <v>346</v>
      </c>
      <c r="H25" s="4"/>
      <c r="I25" s="4"/>
    </row>
    <row r="26" spans="1:9" ht="12.75">
      <c r="A26" s="29">
        <v>18</v>
      </c>
      <c r="B26" s="29">
        <v>23</v>
      </c>
      <c r="C26" s="59" t="s">
        <v>316</v>
      </c>
      <c r="D26" s="11" t="s">
        <v>82</v>
      </c>
      <c r="E26" s="58">
        <v>65.94</v>
      </c>
      <c r="F26" s="9">
        <f t="shared" si="0"/>
        <v>14.57</v>
      </c>
      <c r="G26" s="11" t="s">
        <v>335</v>
      </c>
      <c r="H26" s="4"/>
      <c r="I26" s="4"/>
    </row>
    <row r="27" spans="1:9" ht="12.75">
      <c r="A27" s="29">
        <v>19</v>
      </c>
      <c r="B27" s="29">
        <v>21</v>
      </c>
      <c r="C27" s="59" t="s">
        <v>309</v>
      </c>
      <c r="D27" s="11" t="s">
        <v>318</v>
      </c>
      <c r="E27" s="58">
        <v>67.01</v>
      </c>
      <c r="F27" s="9">
        <f t="shared" si="0"/>
        <v>15.640000000000008</v>
      </c>
      <c r="G27" s="11" t="s">
        <v>335</v>
      </c>
      <c r="H27" s="4"/>
      <c r="I27" s="4"/>
    </row>
    <row r="28" spans="1:9" ht="12.75">
      <c r="A28" s="29">
        <v>20</v>
      </c>
      <c r="B28" s="29">
        <v>24</v>
      </c>
      <c r="C28" s="59" t="s">
        <v>7</v>
      </c>
      <c r="D28" s="62" t="s">
        <v>339</v>
      </c>
      <c r="E28" s="58">
        <v>68.94</v>
      </c>
      <c r="F28" s="9">
        <f t="shared" si="0"/>
        <v>17.57</v>
      </c>
      <c r="G28" s="11" t="s">
        <v>335</v>
      </c>
      <c r="H28" s="4"/>
      <c r="I28" s="4"/>
    </row>
    <row r="29" spans="1:9" ht="12.75">
      <c r="A29" s="29">
        <v>21</v>
      </c>
      <c r="B29" s="29">
        <v>25</v>
      </c>
      <c r="C29" s="15" t="s">
        <v>344</v>
      </c>
      <c r="D29" s="42" t="s">
        <v>345</v>
      </c>
      <c r="E29" s="29">
        <v>70.63</v>
      </c>
      <c r="F29" s="9">
        <f t="shared" si="0"/>
        <v>19.259999999999998</v>
      </c>
      <c r="G29" s="4" t="s">
        <v>346</v>
      </c>
      <c r="H29" s="4"/>
      <c r="I29" s="4"/>
    </row>
    <row r="30" spans="1:9" ht="12.75">
      <c r="A30" s="29">
        <v>22</v>
      </c>
      <c r="B30" s="29">
        <v>13</v>
      </c>
      <c r="C30" s="15" t="s">
        <v>314</v>
      </c>
      <c r="D30" s="4" t="s">
        <v>315</v>
      </c>
      <c r="E30" s="8">
        <v>70.67</v>
      </c>
      <c r="F30" s="9">
        <f t="shared" si="0"/>
        <v>19.300000000000004</v>
      </c>
      <c r="G30" s="4" t="s">
        <v>160</v>
      </c>
      <c r="H30" s="4"/>
      <c r="I30" s="4"/>
    </row>
    <row r="31" spans="1:7" ht="12.75">
      <c r="A31" s="29">
        <v>23</v>
      </c>
      <c r="B31" s="29">
        <v>7</v>
      </c>
      <c r="C31" s="15" t="s">
        <v>7</v>
      </c>
      <c r="D31" s="4" t="s">
        <v>8</v>
      </c>
      <c r="E31" s="8">
        <v>73.56</v>
      </c>
      <c r="F31" s="9">
        <f t="shared" si="0"/>
        <v>22.190000000000005</v>
      </c>
      <c r="G31" s="4" t="s">
        <v>160</v>
      </c>
    </row>
    <row r="32" spans="1:8" ht="12.75">
      <c r="A32" s="29">
        <v>24</v>
      </c>
      <c r="B32" s="29">
        <v>19</v>
      </c>
      <c r="C32" s="59" t="s">
        <v>314</v>
      </c>
      <c r="D32" s="11" t="s">
        <v>317</v>
      </c>
      <c r="E32" s="58">
        <v>73.75</v>
      </c>
      <c r="F32" s="9">
        <f t="shared" si="0"/>
        <v>22.380000000000003</v>
      </c>
      <c r="G32" s="11" t="s">
        <v>330</v>
      </c>
      <c r="H32" s="4" t="s">
        <v>325</v>
      </c>
    </row>
    <row r="33" spans="1:8" ht="12.75">
      <c r="A33" s="29">
        <v>25</v>
      </c>
      <c r="B33" s="29">
        <v>22</v>
      </c>
      <c r="C33" s="59" t="s">
        <v>340</v>
      </c>
      <c r="D33" s="62" t="s">
        <v>320</v>
      </c>
      <c r="E33" s="58">
        <v>76.04</v>
      </c>
      <c r="F33" s="9">
        <f>E33-51.37</f>
        <v>24.67000000000001</v>
      </c>
      <c r="G33" s="11" t="s">
        <v>335</v>
      </c>
      <c r="H33" s="4"/>
    </row>
    <row r="34" spans="1:8" ht="12.75">
      <c r="A34" s="29">
        <v>26</v>
      </c>
      <c r="B34" s="29">
        <v>11</v>
      </c>
      <c r="C34" s="15" t="s">
        <v>312</v>
      </c>
      <c r="D34" s="4" t="s">
        <v>308</v>
      </c>
      <c r="E34" s="8">
        <v>87.09</v>
      </c>
      <c r="F34" s="9">
        <f t="shared" si="0"/>
        <v>35.720000000000006</v>
      </c>
      <c r="G34" s="4" t="s">
        <v>160</v>
      </c>
      <c r="H34" s="4" t="s">
        <v>347</v>
      </c>
    </row>
    <row r="35" spans="1:8" ht="12.75">
      <c r="A35" s="29">
        <v>27</v>
      </c>
      <c r="B35" s="29">
        <v>1</v>
      </c>
      <c r="C35" s="15" t="s">
        <v>321</v>
      </c>
      <c r="D35" s="42" t="s">
        <v>311</v>
      </c>
      <c r="E35" s="29">
        <v>101.04</v>
      </c>
      <c r="F35" s="9">
        <f t="shared" si="0"/>
        <v>49.67000000000001</v>
      </c>
      <c r="G35" s="4" t="s">
        <v>346</v>
      </c>
      <c r="H35" s="4" t="s">
        <v>348</v>
      </c>
    </row>
    <row r="36" spans="1:7" ht="12.75">
      <c r="A36" s="12"/>
      <c r="B36" s="29">
        <v>18</v>
      </c>
      <c r="C36" s="59" t="s">
        <v>316</v>
      </c>
      <c r="D36" s="11" t="s">
        <v>332</v>
      </c>
      <c r="E36" s="58" t="s">
        <v>90</v>
      </c>
      <c r="F36" s="1"/>
      <c r="G36" s="11" t="s">
        <v>330</v>
      </c>
    </row>
    <row r="37" spans="1:7" ht="12.75">
      <c r="A37" s="12"/>
      <c r="B37" s="29">
        <v>4</v>
      </c>
      <c r="C37" s="15" t="s">
        <v>303</v>
      </c>
      <c r="D37" s="4" t="s">
        <v>304</v>
      </c>
      <c r="E37" s="29" t="s">
        <v>90</v>
      </c>
      <c r="F37" s="1"/>
      <c r="G37" s="4" t="s">
        <v>346</v>
      </c>
    </row>
    <row r="38" spans="1:9" ht="12.75">
      <c r="A38" s="1" t="s">
        <v>350</v>
      </c>
      <c r="B38" s="1"/>
      <c r="C38" s="15"/>
      <c r="D38" s="42"/>
      <c r="E38" s="29"/>
      <c r="F38" s="1"/>
      <c r="G38" s="4"/>
      <c r="H38" s="4"/>
      <c r="I38" s="4"/>
    </row>
    <row r="39" spans="2:7" ht="12.75">
      <c r="B39" s="15" t="s">
        <v>351</v>
      </c>
      <c r="G39" s="17"/>
    </row>
    <row r="40" spans="1:7" ht="12.75">
      <c r="A40" s="4"/>
      <c r="B40" s="15" t="s">
        <v>358</v>
      </c>
      <c r="G40" s="17"/>
    </row>
    <row r="41" spans="2:4" ht="12.75">
      <c r="B41" s="15" t="s">
        <v>325</v>
      </c>
      <c r="D41" s="4" t="s">
        <v>352</v>
      </c>
    </row>
    <row r="42" spans="2:7" ht="12.75">
      <c r="B42" s="15" t="s">
        <v>353</v>
      </c>
      <c r="D42" s="4" t="s">
        <v>354</v>
      </c>
      <c r="G42" s="17"/>
    </row>
    <row r="43" spans="2:7" ht="12.75">
      <c r="B43" s="15" t="s">
        <v>355</v>
      </c>
      <c r="D43" s="4" t="s">
        <v>356</v>
      </c>
      <c r="G43" s="17"/>
    </row>
    <row r="44" spans="2:7" ht="12.75">
      <c r="B44" s="15" t="s">
        <v>347</v>
      </c>
      <c r="D44" s="4" t="s">
        <v>357</v>
      </c>
      <c r="G44" s="17"/>
    </row>
    <row r="66" ht="12.75">
      <c r="G66" s="17"/>
    </row>
    <row r="67" ht="12.75">
      <c r="G67" s="17"/>
    </row>
    <row r="90" ht="12.75">
      <c r="G90" s="17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41" ht="14.25" customHeight="1"/>
    <row r="142" ht="14.25" customHeight="1"/>
    <row r="143" ht="14.25" customHeight="1"/>
    <row r="225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Vivien Thursby</cp:lastModifiedBy>
  <cp:lastPrinted>2016-08-22T13:11:54Z</cp:lastPrinted>
  <dcterms:created xsi:type="dcterms:W3CDTF">2006-06-30T12:57:52Z</dcterms:created>
  <dcterms:modified xsi:type="dcterms:W3CDTF">2024-02-09T11:34:24Z</dcterms:modified>
  <cp:category/>
  <cp:version/>
  <cp:contentType/>
  <cp:contentStatus/>
</cp:coreProperties>
</file>