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31440" windowHeight="1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<sst xmlns="http://schemas.openxmlformats.org/spreadsheetml/2006/main" count="874" uniqueCount="192">
  <si>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</si>
  <si>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</si>
  <si>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</si>
  <si>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</si>
  <si>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</si>
  <si>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</si>
  <si>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</si>
  <si>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</si>
  <si>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</si>
  <si>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 xml:space="preserve">  Time</t>
  </si>
  <si>
    <t>Rupert</t>
  </si>
  <si>
    <t>Fiona</t>
  </si>
  <si>
    <t>WALKER</t>
  </si>
  <si>
    <t>Jeremy</t>
  </si>
  <si>
    <t>THURSBY</t>
  </si>
  <si>
    <t>Nigel</t>
  </si>
  <si>
    <t>Ladies 45-59</t>
  </si>
  <si>
    <t>Gentlemen 45-59</t>
  </si>
  <si>
    <t>Peter</t>
  </si>
  <si>
    <t>Ladies 30-44</t>
  </si>
  <si>
    <t>Gentlemen 30-44</t>
  </si>
  <si>
    <t>Gentlemen 16-29</t>
  </si>
  <si>
    <t>George</t>
  </si>
  <si>
    <t>Tilly</t>
  </si>
  <si>
    <t>M 45-59</t>
  </si>
  <si>
    <t>M 30-44</t>
  </si>
  <si>
    <t>M 16-29</t>
  </si>
  <si>
    <t>Tage</t>
  </si>
  <si>
    <t>Jamie</t>
  </si>
  <si>
    <t>VAUGHAN</t>
  </si>
  <si>
    <t>Edward</t>
  </si>
  <si>
    <t>Sophie</t>
  </si>
  <si>
    <t>Alex</t>
  </si>
  <si>
    <t>McEWAN JÖNSSON</t>
  </si>
  <si>
    <t>Grace</t>
  </si>
  <si>
    <t>Aiko</t>
  </si>
  <si>
    <t>Kate</t>
  </si>
  <si>
    <t>Olivia</t>
  </si>
  <si>
    <t>EDGINTON</t>
  </si>
  <si>
    <t>Hamish</t>
  </si>
  <si>
    <t>W 45-59</t>
  </si>
  <si>
    <t>JÖNSSON</t>
  </si>
  <si>
    <t>Paul</t>
  </si>
  <si>
    <t>Stuart</t>
  </si>
  <si>
    <t>W 30-44</t>
  </si>
  <si>
    <t>Stewart</t>
  </si>
  <si>
    <t>Ladies Under 16</t>
  </si>
  <si>
    <t>W Under 16</t>
  </si>
  <si>
    <t>Olivia's Class</t>
  </si>
  <si>
    <t>Class Most Improved</t>
  </si>
  <si>
    <t>Open Race Prizes</t>
  </si>
  <si>
    <t>1st Place in each Category</t>
  </si>
  <si>
    <t>Fastest Gentleman</t>
  </si>
  <si>
    <t>Fastest Lady</t>
  </si>
  <si>
    <t>Best Fall</t>
  </si>
  <si>
    <t>ROGOWSKI</t>
  </si>
  <si>
    <t>Kasper</t>
  </si>
  <si>
    <t>Visibility: Sun - Good</t>
  </si>
  <si>
    <t>LISTER</t>
  </si>
  <si>
    <t>Joe</t>
  </si>
  <si>
    <t>GALBRAITH</t>
  </si>
  <si>
    <t>Frankie</t>
  </si>
  <si>
    <t>WILMOT</t>
  </si>
  <si>
    <t>Ella</t>
  </si>
  <si>
    <t>STOBBART</t>
  </si>
  <si>
    <t>Shay</t>
  </si>
  <si>
    <t>Kate N-B</t>
  </si>
  <si>
    <t>HARPER-HILL</t>
  </si>
  <si>
    <t>Jack</t>
  </si>
  <si>
    <t>ARMSTRONG</t>
  </si>
  <si>
    <t>Callum</t>
  </si>
  <si>
    <t>FORD</t>
  </si>
  <si>
    <t>George's Class</t>
  </si>
  <si>
    <t>LAWMAN</t>
  </si>
  <si>
    <t>ARTHUR</t>
  </si>
  <si>
    <t>RAZZAQ</t>
  </si>
  <si>
    <t>Aleena</t>
  </si>
  <si>
    <t>DONKER</t>
  </si>
  <si>
    <t>Simona</t>
  </si>
  <si>
    <t>WHITE</t>
  </si>
  <si>
    <t>Isabelle</t>
  </si>
  <si>
    <t>Eloise</t>
  </si>
  <si>
    <t>O/All Most Improved Girl</t>
  </si>
  <si>
    <t>O/All Most Improved Boy</t>
  </si>
  <si>
    <t>Amber</t>
  </si>
  <si>
    <t>Ava</t>
  </si>
  <si>
    <t>NEILL</t>
  </si>
  <si>
    <t>Louisa</t>
  </si>
  <si>
    <t>Start Temp: +2°C</t>
  </si>
  <si>
    <t>Catherine</t>
  </si>
  <si>
    <t>Jim</t>
  </si>
  <si>
    <t>Snowboard</t>
  </si>
  <si>
    <t>Dan</t>
  </si>
  <si>
    <t>Richard</t>
  </si>
  <si>
    <t>Andrew</t>
  </si>
  <si>
    <t>FITZMAURICE</t>
  </si>
  <si>
    <t>NICHOLS</t>
  </si>
  <si>
    <t>Nancy</t>
  </si>
  <si>
    <t>Open Race Results - Finish Order</t>
  </si>
  <si>
    <t>Alistair</t>
  </si>
  <si>
    <t>Dan Walker</t>
  </si>
  <si>
    <t>Jim Vaughan</t>
  </si>
  <si>
    <t>Name</t>
  </si>
  <si>
    <t>Time</t>
  </si>
  <si>
    <t>Category</t>
  </si>
  <si>
    <r>
      <rPr>
        <b/>
        <sz val="11"/>
        <color indexed="12"/>
        <rFont val="Arial"/>
        <family val="2"/>
      </rPr>
      <t>AVSC</t>
    </r>
    <r>
      <rPr>
        <b/>
        <sz val="11"/>
        <rFont val="Arial"/>
        <family val="2"/>
      </rPr>
      <t xml:space="preserve"> &amp; Open Race Results - Finish Order</t>
    </r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</si>
  <si>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</si>
  <si>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r>
      <t xml:space="preserve">2015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- Friday 20 Feb 2015</t>
    </r>
  </si>
  <si>
    <t>Vertical Drop:  180m</t>
  </si>
  <si>
    <t>Location: Inneralpbach - Hut above Böglalm to Finish Hut</t>
  </si>
  <si>
    <t>Giant Slalom - 25 Gate</t>
  </si>
  <si>
    <t>Van Den BOUT</t>
  </si>
  <si>
    <t>TINKER</t>
  </si>
  <si>
    <t>Cathy</t>
  </si>
  <si>
    <t>Hendrik</t>
  </si>
  <si>
    <t>Gerhard's</t>
  </si>
  <si>
    <t>Chrisoph's Class</t>
  </si>
  <si>
    <t>Gerhard</t>
  </si>
  <si>
    <t>Christoph</t>
  </si>
  <si>
    <t>ROGAN</t>
  </si>
  <si>
    <t>Grant</t>
  </si>
  <si>
    <t>Eliza</t>
  </si>
  <si>
    <t>Mateus's (Moig) Class</t>
  </si>
  <si>
    <t>Mateus</t>
  </si>
  <si>
    <t>Hugh</t>
  </si>
  <si>
    <t>ELLIOTT</t>
  </si>
  <si>
    <t>NAIRN</t>
  </si>
  <si>
    <t>LUCAS</t>
  </si>
  <si>
    <t>Josh's Class</t>
  </si>
  <si>
    <t>Lois</t>
  </si>
  <si>
    <t>PIKE</t>
  </si>
  <si>
    <t>QUARTERMAN</t>
  </si>
  <si>
    <t>Rebecca</t>
  </si>
  <si>
    <t>Kate N-B's Class</t>
  </si>
  <si>
    <t>MIKI</t>
  </si>
  <si>
    <t>Chikara</t>
  </si>
  <si>
    <t>Georgina</t>
  </si>
  <si>
    <t>IZZY</t>
  </si>
  <si>
    <t>Natascha</t>
  </si>
  <si>
    <t>Mollie</t>
  </si>
  <si>
    <t>Johanna's Class</t>
  </si>
  <si>
    <t>Johanna</t>
  </si>
  <si>
    <t>FITZGERALD</t>
  </si>
  <si>
    <t>Patrick</t>
  </si>
  <si>
    <t>William</t>
  </si>
  <si>
    <t>Bertie</t>
  </si>
  <si>
    <t>PRESCOTT</t>
  </si>
  <si>
    <t>Lucas</t>
  </si>
  <si>
    <t>Kenzie</t>
  </si>
  <si>
    <t>Freddy</t>
  </si>
  <si>
    <t>7¾</t>
  </si>
  <si>
    <t>AVSC by Finish Order</t>
  </si>
  <si>
    <t>Josh</t>
  </si>
  <si>
    <t>Chtistoph</t>
  </si>
  <si>
    <r>
      <t xml:space="preserve">2015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Open Race Resultss - Friday 20 Feb 2015</t>
    </r>
  </si>
  <si>
    <t>Gentlemen 70+</t>
  </si>
  <si>
    <t>M 70+</t>
  </si>
  <si>
    <t>M 60-69</t>
  </si>
  <si>
    <t>Louise</t>
  </si>
  <si>
    <t>v/d BOUT</t>
  </si>
  <si>
    <t>Franca</t>
  </si>
  <si>
    <t>SIMS</t>
  </si>
  <si>
    <t>Rowena</t>
  </si>
  <si>
    <t>BELL</t>
  </si>
  <si>
    <t>Graham</t>
  </si>
  <si>
    <t>Waheed</t>
  </si>
  <si>
    <t>Mark</t>
  </si>
  <si>
    <t>Fall</t>
  </si>
  <si>
    <t>Emma</t>
  </si>
  <si>
    <t>Sarah</t>
  </si>
  <si>
    <t>Debs</t>
  </si>
  <si>
    <t>PETERSON</t>
  </si>
  <si>
    <t>Gus</t>
  </si>
  <si>
    <t>WADE</t>
  </si>
  <si>
    <t>SEAN</t>
  </si>
  <si>
    <t>Loius</t>
  </si>
  <si>
    <t>Lotti</t>
  </si>
  <si>
    <t>W U16</t>
  </si>
  <si>
    <t>Louise Tinker</t>
  </si>
  <si>
    <t>Most Stylish</t>
  </si>
  <si>
    <t>Rowena Sims</t>
  </si>
  <si>
    <t>Young at heart</t>
  </si>
  <si>
    <t>Jeremy Walker</t>
  </si>
  <si>
    <t>Mark Elliott</t>
  </si>
  <si>
    <t>Best Snowboarder</t>
  </si>
  <si>
    <t>26=</t>
  </si>
  <si>
    <t>19=</t>
  </si>
  <si>
    <t>38=</t>
  </si>
  <si>
    <t>53=</t>
  </si>
  <si>
    <t>Izzy</t>
  </si>
  <si>
    <t>Juliet</t>
  </si>
  <si>
    <r>
      <t xml:space="preserve">2015 </t>
    </r>
    <r>
      <rPr>
        <b/>
        <sz val="11"/>
        <color indexed="12"/>
        <rFont val="Arial"/>
        <family val="2"/>
      </rPr>
      <t>AVSC Half Term</t>
    </r>
    <r>
      <rPr>
        <b/>
        <sz val="11"/>
        <rFont val="Arial"/>
        <family val="2"/>
      </rPr>
      <t xml:space="preserve">  Open Race Results - Friday 20 Feb 2015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</si>
</sst>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9" fillId="0" borderId="0" xfId="53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Relationship Id="rId2" Type="http://schemas.openxmlformats.org/officeDocument/2006/relationships/hyperlink" Target="\\192.168.1.200\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1"/>
  <sheetViews>
    <sheetView tabSelected="1" workbookViewId="0" topLeftCell="A1">
      <selection activeCell="F24" sqref="F24"/>
    </sheetView>
  </sheetViews>
  <sheetFormatPr defaultColWidth="8.8515625" defaultRowHeight="12.75"/>
  <cols>
    <col min="1" max="1" width="4.00390625" style="0" customWidth="1"/>
    <col min="2" max="2" width="3.7109375" style="0" customWidth="1"/>
    <col min="3" max="3" width="18.8515625" style="0" customWidth="1"/>
    <col min="4" max="4" width="8.28125" style="0" customWidth="1"/>
    <col min="5" max="5" width="3.8515625" style="0" customWidth="1"/>
    <col min="6" max="6" width="6.421875" style="0" customWidth="1"/>
    <col min="7" max="7" width="6.7109375" style="0" customWidth="1"/>
    <col min="8" max="8" width="9.7109375" style="0" customWidth="1"/>
    <col min="9" max="9" width="5.00390625" style="0" customWidth="1"/>
    <col min="10" max="10" width="4.8515625" style="0" customWidth="1"/>
    <col min="11" max="11" width="4.140625" style="0" customWidth="1"/>
    <col min="12" max="12" width="11.140625" style="0" customWidth="1"/>
    <col min="13" max="13" width="4.28125" style="0" customWidth="1"/>
    <col min="14" max="14" width="5.140625" style="0" customWidth="1"/>
    <col min="15" max="15" width="12.7109375" style="0" customWidth="1"/>
    <col min="16" max="16" width="6.421875" style="8" customWidth="1"/>
    <col min="17" max="17" width="4.421875" style="0" customWidth="1"/>
    <col min="18" max="18" width="5.421875" style="0" bestFit="1" customWidth="1"/>
  </cols>
  <sheetData>
    <row r="1" spans="1:9" ht="12.75">
      <c r="A1" s="6" t="s">
        <v>107</v>
      </c>
      <c r="B1" s="7"/>
      <c r="C1" s="7"/>
      <c r="D1" s="7"/>
      <c r="E1" s="7"/>
      <c r="F1" s="7"/>
      <c r="G1" s="4"/>
      <c r="H1" s="4"/>
      <c r="I1" s="4"/>
    </row>
    <row r="2" spans="1:8" ht="12">
      <c r="A2" s="1" t="s">
        <v>6</v>
      </c>
      <c r="D2" s="1" t="s">
        <v>109</v>
      </c>
      <c r="H2" s="4"/>
    </row>
    <row r="3" spans="1:4" ht="12">
      <c r="A3" s="1" t="s">
        <v>108</v>
      </c>
      <c r="B3" s="1"/>
      <c r="D3" s="1" t="s">
        <v>110</v>
      </c>
    </row>
    <row r="4" spans="1:8" ht="12">
      <c r="A4" s="1" t="s">
        <v>88</v>
      </c>
      <c r="B4" s="4"/>
      <c r="C4" s="4"/>
      <c r="D4" s="1" t="s">
        <v>57</v>
      </c>
      <c r="E4" s="4"/>
      <c r="F4" s="4"/>
      <c r="H4" s="4"/>
    </row>
    <row r="5" spans="1:8" ht="12">
      <c r="A5" s="1"/>
      <c r="B5" s="4"/>
      <c r="C5" s="4"/>
      <c r="D5" s="4"/>
      <c r="E5" s="4"/>
      <c r="F5" s="4"/>
      <c r="H5" s="4"/>
    </row>
    <row r="6" spans="1:8" ht="12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9</v>
      </c>
      <c r="G6" s="1" t="s">
        <v>3</v>
      </c>
      <c r="H6" s="1" t="s">
        <v>5</v>
      </c>
    </row>
    <row r="7" spans="1:7" ht="12">
      <c r="A7" s="1" t="s">
        <v>115</v>
      </c>
      <c r="B7" s="4"/>
      <c r="D7" s="4"/>
      <c r="E7" s="4"/>
      <c r="F7" s="17"/>
      <c r="G7" s="17"/>
    </row>
    <row r="8" spans="1:8" ht="12">
      <c r="A8" s="13">
        <v>1</v>
      </c>
      <c r="B8" s="9">
        <v>47</v>
      </c>
      <c r="C8" s="15" t="s">
        <v>33</v>
      </c>
      <c r="D8" s="19" t="s">
        <v>27</v>
      </c>
      <c r="E8" s="9">
        <v>14</v>
      </c>
      <c r="F8" s="17">
        <v>49.14</v>
      </c>
      <c r="G8" s="17">
        <v>0</v>
      </c>
      <c r="H8" s="4" t="s">
        <v>117</v>
      </c>
    </row>
    <row r="9" spans="1:8" ht="12">
      <c r="A9" s="13">
        <v>2</v>
      </c>
      <c r="B9" s="9">
        <v>49</v>
      </c>
      <c r="C9" s="15" t="s">
        <v>58</v>
      </c>
      <c r="D9" s="19" t="s">
        <v>59</v>
      </c>
      <c r="E9" s="9">
        <v>15</v>
      </c>
      <c r="F9" s="17">
        <v>50.99</v>
      </c>
      <c r="G9" s="17">
        <f aca="true" t="shared" si="0" ref="G9:G14">F9-40.14</f>
        <v>10.850000000000001</v>
      </c>
      <c r="H9" s="4" t="s">
        <v>117</v>
      </c>
    </row>
    <row r="10" spans="1:8" ht="12">
      <c r="A10" s="13">
        <v>3</v>
      </c>
      <c r="B10" s="9">
        <v>48</v>
      </c>
      <c r="C10" s="15" t="s">
        <v>58</v>
      </c>
      <c r="D10" s="19" t="s">
        <v>39</v>
      </c>
      <c r="E10" s="9">
        <v>14</v>
      </c>
      <c r="F10" s="17">
        <v>51.09</v>
      </c>
      <c r="G10" s="17">
        <f t="shared" si="0"/>
        <v>10.950000000000003</v>
      </c>
      <c r="H10" s="4" t="s">
        <v>117</v>
      </c>
    </row>
    <row r="11" spans="1:8" ht="12">
      <c r="A11" s="13">
        <v>4</v>
      </c>
      <c r="B11" s="9">
        <v>42</v>
      </c>
      <c r="C11" s="15" t="s">
        <v>111</v>
      </c>
      <c r="D11" s="19" t="s">
        <v>114</v>
      </c>
      <c r="E11" s="9">
        <v>17</v>
      </c>
      <c r="F11" s="17">
        <v>52.33</v>
      </c>
      <c r="G11" s="17">
        <f t="shared" si="0"/>
        <v>12.189999999999998</v>
      </c>
      <c r="H11" s="4" t="s">
        <v>117</v>
      </c>
    </row>
    <row r="12" spans="1:9" ht="12">
      <c r="A12" s="13">
        <v>5</v>
      </c>
      <c r="B12" s="9">
        <v>43</v>
      </c>
      <c r="C12" s="15" t="s">
        <v>112</v>
      </c>
      <c r="D12" s="19" t="s">
        <v>113</v>
      </c>
      <c r="E12" s="9">
        <v>17</v>
      </c>
      <c r="F12" s="17">
        <v>53.8</v>
      </c>
      <c r="G12" s="17">
        <f t="shared" si="0"/>
        <v>13.659999999999997</v>
      </c>
      <c r="H12" s="4" t="s">
        <v>117</v>
      </c>
      <c r="I12" s="4"/>
    </row>
    <row r="13" spans="1:9" ht="12">
      <c r="A13" s="13">
        <v>6</v>
      </c>
      <c r="B13" s="9">
        <v>45</v>
      </c>
      <c r="C13" s="15" t="s">
        <v>55</v>
      </c>
      <c r="D13" s="19" t="s">
        <v>56</v>
      </c>
      <c r="E13" s="9">
        <v>16</v>
      </c>
      <c r="F13" s="17">
        <v>55.68</v>
      </c>
      <c r="G13" s="17">
        <f t="shared" si="0"/>
        <v>15.54</v>
      </c>
      <c r="H13" s="4" t="s">
        <v>117</v>
      </c>
      <c r="I13" s="4" t="s">
        <v>49</v>
      </c>
    </row>
    <row r="14" spans="1:8" ht="12">
      <c r="A14" s="13">
        <v>7</v>
      </c>
      <c r="B14" s="9">
        <v>44</v>
      </c>
      <c r="C14" s="15" t="s">
        <v>64</v>
      </c>
      <c r="D14" s="19" t="s">
        <v>65</v>
      </c>
      <c r="E14" s="9">
        <v>14</v>
      </c>
      <c r="F14" s="17">
        <v>62.77</v>
      </c>
      <c r="G14" s="17">
        <f t="shared" si="0"/>
        <v>22.630000000000003</v>
      </c>
      <c r="H14" s="4" t="s">
        <v>117</v>
      </c>
    </row>
    <row r="15" spans="1:8" ht="12">
      <c r="A15" s="13"/>
      <c r="B15" s="4"/>
      <c r="C15" s="15"/>
      <c r="D15" s="19"/>
      <c r="E15" s="9"/>
      <c r="F15" s="17"/>
      <c r="G15" s="17"/>
      <c r="H15" s="4"/>
    </row>
    <row r="16" spans="1:8" ht="12">
      <c r="A16" s="16" t="s">
        <v>116</v>
      </c>
      <c r="B16" s="4"/>
      <c r="D16" s="4"/>
      <c r="E16" s="4"/>
      <c r="F16" s="17"/>
      <c r="G16" s="17"/>
      <c r="H16" s="4"/>
    </row>
    <row r="17" spans="1:8" ht="12">
      <c r="A17" s="13">
        <v>1</v>
      </c>
      <c r="B17" s="9">
        <v>37</v>
      </c>
      <c r="C17" s="15" t="s">
        <v>12</v>
      </c>
      <c r="D17" s="19" t="s">
        <v>97</v>
      </c>
      <c r="E17" s="9">
        <v>11</v>
      </c>
      <c r="F17" s="17">
        <v>49.48</v>
      </c>
      <c r="G17" s="17">
        <v>0</v>
      </c>
      <c r="H17" s="4" t="s">
        <v>118</v>
      </c>
    </row>
    <row r="18" spans="1:8" ht="12">
      <c r="A18" s="13">
        <v>2</v>
      </c>
      <c r="B18" s="9">
        <v>36</v>
      </c>
      <c r="C18" s="22" t="s">
        <v>62</v>
      </c>
      <c r="D18" s="19" t="s">
        <v>63</v>
      </c>
      <c r="E18" s="9">
        <v>12</v>
      </c>
      <c r="F18" s="17">
        <v>53.85</v>
      </c>
      <c r="G18" s="18">
        <f aca="true" t="shared" si="1" ref="G18:G23">F18-49.48</f>
        <v>4.3700000000000045</v>
      </c>
      <c r="H18" s="4" t="s">
        <v>118</v>
      </c>
    </row>
    <row r="19" spans="1:8" ht="12">
      <c r="A19" s="13">
        <v>3</v>
      </c>
      <c r="B19" s="9">
        <v>38</v>
      </c>
      <c r="C19" s="15" t="s">
        <v>12</v>
      </c>
      <c r="D19" s="19" t="s">
        <v>61</v>
      </c>
      <c r="E19" s="9">
        <v>10</v>
      </c>
      <c r="F19" s="17">
        <v>55.39</v>
      </c>
      <c r="G19" s="18">
        <f t="shared" si="1"/>
        <v>5.910000000000004</v>
      </c>
      <c r="H19" s="4" t="s">
        <v>118</v>
      </c>
    </row>
    <row r="20" spans="1:8" ht="12">
      <c r="A20" s="13">
        <v>4</v>
      </c>
      <c r="B20" s="9">
        <v>40</v>
      </c>
      <c r="C20" s="15" t="s">
        <v>60</v>
      </c>
      <c r="D20" s="19" t="s">
        <v>28</v>
      </c>
      <c r="E20" s="9">
        <v>14</v>
      </c>
      <c r="F20" s="17">
        <v>55.82</v>
      </c>
      <c r="G20" s="18">
        <f t="shared" si="1"/>
        <v>6.340000000000003</v>
      </c>
      <c r="H20" s="4" t="s">
        <v>118</v>
      </c>
    </row>
    <row r="21" spans="1:8" ht="12">
      <c r="A21" s="13">
        <v>5</v>
      </c>
      <c r="B21" s="9">
        <v>92</v>
      </c>
      <c r="C21" s="15" t="s">
        <v>33</v>
      </c>
      <c r="D21" s="19" t="s">
        <v>34</v>
      </c>
      <c r="E21" s="9">
        <v>13</v>
      </c>
      <c r="F21" s="17">
        <v>56.72</v>
      </c>
      <c r="G21" s="18">
        <f t="shared" si="1"/>
        <v>7.240000000000002</v>
      </c>
      <c r="H21" s="4" t="s">
        <v>118</v>
      </c>
    </row>
    <row r="22" spans="1:9" ht="12">
      <c r="A22" s="9">
        <v>6</v>
      </c>
      <c r="B22" s="9">
        <v>39</v>
      </c>
      <c r="C22" s="15" t="s">
        <v>119</v>
      </c>
      <c r="D22" s="19" t="s">
        <v>120</v>
      </c>
      <c r="E22" s="9">
        <v>10</v>
      </c>
      <c r="F22" s="17">
        <v>60.55</v>
      </c>
      <c r="G22" s="18">
        <f t="shared" si="1"/>
        <v>11.07</v>
      </c>
      <c r="H22" s="4" t="s">
        <v>118</v>
      </c>
      <c r="I22" s="4" t="s">
        <v>49</v>
      </c>
    </row>
    <row r="23" spans="1:8" ht="12">
      <c r="A23" s="9">
        <v>7</v>
      </c>
      <c r="B23" s="9">
        <v>41</v>
      </c>
      <c r="C23" s="15" t="s">
        <v>71</v>
      </c>
      <c r="D23" s="19" t="s">
        <v>121</v>
      </c>
      <c r="E23" s="9">
        <v>11</v>
      </c>
      <c r="F23" s="17">
        <v>67.76</v>
      </c>
      <c r="G23" s="18">
        <f t="shared" si="1"/>
        <v>18.28000000000001</v>
      </c>
      <c r="H23" s="4" t="s">
        <v>118</v>
      </c>
    </row>
    <row r="24" spans="1:8" ht="12">
      <c r="A24" s="1"/>
      <c r="B24" s="4"/>
      <c r="D24" s="4"/>
      <c r="E24" s="4"/>
      <c r="F24" s="17"/>
      <c r="G24" s="17"/>
      <c r="H24" s="4"/>
    </row>
    <row r="25" spans="1:8" ht="12">
      <c r="A25" s="1" t="s">
        <v>122</v>
      </c>
      <c r="B25" s="4"/>
      <c r="D25" s="4"/>
      <c r="E25" s="4"/>
      <c r="F25" s="17"/>
      <c r="G25" s="17"/>
      <c r="H25" s="4"/>
    </row>
    <row r="26" spans="1:9" ht="12">
      <c r="A26" s="13">
        <v>1</v>
      </c>
      <c r="B26" s="9">
        <v>34</v>
      </c>
      <c r="C26" s="15" t="s">
        <v>125</v>
      </c>
      <c r="D26" s="19" t="s">
        <v>124</v>
      </c>
      <c r="E26" s="9">
        <v>12</v>
      </c>
      <c r="F26" s="17">
        <v>54.17</v>
      </c>
      <c r="G26" s="17">
        <v>0</v>
      </c>
      <c r="H26" s="4" t="s">
        <v>123</v>
      </c>
      <c r="I26" s="4" t="s">
        <v>49</v>
      </c>
    </row>
    <row r="27" spans="1:9" ht="12">
      <c r="A27" s="13">
        <v>2</v>
      </c>
      <c r="B27" s="9">
        <v>33</v>
      </c>
      <c r="C27" s="15" t="s">
        <v>126</v>
      </c>
      <c r="D27" s="19" t="s">
        <v>70</v>
      </c>
      <c r="E27" s="9">
        <v>12</v>
      </c>
      <c r="F27" s="17">
        <v>56.23</v>
      </c>
      <c r="G27" s="17">
        <f>F27-54.17</f>
        <v>2.059999999999995</v>
      </c>
      <c r="H27" s="4" t="s">
        <v>123</v>
      </c>
      <c r="I27" s="4"/>
    </row>
    <row r="28" spans="1:8" ht="12">
      <c r="A28" s="13">
        <v>3</v>
      </c>
      <c r="B28" s="9">
        <v>35</v>
      </c>
      <c r="C28" s="15" t="s">
        <v>74</v>
      </c>
      <c r="D28" s="19" t="s">
        <v>68</v>
      </c>
      <c r="E28" s="9">
        <v>10</v>
      </c>
      <c r="F28" s="17">
        <v>57.48</v>
      </c>
      <c r="G28" s="17">
        <f>F28-54.17</f>
        <v>3.309999999999995</v>
      </c>
      <c r="H28" s="4" t="s">
        <v>123</v>
      </c>
    </row>
    <row r="29" spans="1:8" ht="12">
      <c r="A29" s="13">
        <v>4</v>
      </c>
      <c r="B29" s="9">
        <v>32</v>
      </c>
      <c r="C29" s="15" t="s">
        <v>29</v>
      </c>
      <c r="D29" s="19" t="s">
        <v>30</v>
      </c>
      <c r="E29" s="9">
        <v>11</v>
      </c>
      <c r="F29" s="17">
        <v>59.2</v>
      </c>
      <c r="G29" s="17">
        <f>F29-54.17</f>
        <v>5.030000000000001</v>
      </c>
      <c r="H29" s="4" t="s">
        <v>123</v>
      </c>
    </row>
    <row r="30" spans="1:8" ht="12">
      <c r="A30" s="13">
        <v>5</v>
      </c>
      <c r="B30" s="9">
        <v>91</v>
      </c>
      <c r="C30" s="15" t="s">
        <v>33</v>
      </c>
      <c r="D30" s="19" t="s">
        <v>35</v>
      </c>
      <c r="E30" s="9">
        <v>8</v>
      </c>
      <c r="F30" s="17">
        <v>61.93</v>
      </c>
      <c r="G30" s="17">
        <f>F30-54.17</f>
        <v>7.759999999999998</v>
      </c>
      <c r="H30" s="4" t="s">
        <v>123</v>
      </c>
    </row>
    <row r="31" spans="1:8" ht="12">
      <c r="A31" s="1"/>
      <c r="B31" s="4"/>
      <c r="D31" s="4"/>
      <c r="E31" s="4"/>
      <c r="F31" s="17"/>
      <c r="G31" s="17"/>
      <c r="H31" s="4"/>
    </row>
    <row r="32" spans="1:8" ht="12">
      <c r="A32" s="1" t="s">
        <v>72</v>
      </c>
      <c r="B32" s="4"/>
      <c r="D32" s="4"/>
      <c r="E32" s="4"/>
      <c r="F32" s="17"/>
      <c r="G32" s="17"/>
      <c r="H32" s="4"/>
    </row>
    <row r="33" spans="1:9" ht="12">
      <c r="A33" s="13">
        <v>1</v>
      </c>
      <c r="B33" s="9">
        <v>31</v>
      </c>
      <c r="C33" s="15" t="s">
        <v>60</v>
      </c>
      <c r="D33" s="19" t="s">
        <v>31</v>
      </c>
      <c r="E33" s="9">
        <v>12</v>
      </c>
      <c r="F33" s="17">
        <v>60.92</v>
      </c>
      <c r="G33" s="17">
        <v>0</v>
      </c>
      <c r="H33" s="4" t="s">
        <v>22</v>
      </c>
      <c r="I33" s="4" t="s">
        <v>49</v>
      </c>
    </row>
    <row r="34" spans="1:8" ht="12">
      <c r="A34" s="13">
        <v>2</v>
      </c>
      <c r="B34" s="9">
        <v>28</v>
      </c>
      <c r="C34" s="15" t="s">
        <v>79</v>
      </c>
      <c r="D34" s="19" t="s">
        <v>81</v>
      </c>
      <c r="E34" s="9">
        <v>12</v>
      </c>
      <c r="F34" s="17">
        <v>64.89</v>
      </c>
      <c r="G34" s="17">
        <f>F34-60.92</f>
        <v>3.969999999999999</v>
      </c>
      <c r="H34" s="4" t="s">
        <v>22</v>
      </c>
    </row>
    <row r="35" spans="1:8" ht="12">
      <c r="A35" s="13">
        <v>3</v>
      </c>
      <c r="B35" s="9">
        <v>27</v>
      </c>
      <c r="C35" s="15" t="s">
        <v>79</v>
      </c>
      <c r="D35" s="19" t="s">
        <v>80</v>
      </c>
      <c r="E35" s="9">
        <v>15</v>
      </c>
      <c r="F35" s="17">
        <v>66.8</v>
      </c>
      <c r="G35" s="17">
        <f>F35-60.92</f>
        <v>5.8799999999999955</v>
      </c>
      <c r="H35" s="4" t="s">
        <v>22</v>
      </c>
    </row>
    <row r="36" spans="1:8" ht="12">
      <c r="A36" s="13">
        <v>4</v>
      </c>
      <c r="B36" s="9">
        <v>30</v>
      </c>
      <c r="C36" s="15" t="s">
        <v>127</v>
      </c>
      <c r="D36" s="19" t="s">
        <v>30</v>
      </c>
      <c r="E36" s="9">
        <v>10</v>
      </c>
      <c r="F36" s="17">
        <v>68.22</v>
      </c>
      <c r="G36" s="17">
        <f>F36-60.92</f>
        <v>7.299999999999997</v>
      </c>
      <c r="H36" s="4" t="s">
        <v>22</v>
      </c>
    </row>
    <row r="37" spans="1:8" ht="12">
      <c r="A37" s="13"/>
      <c r="B37" s="9"/>
      <c r="C37" s="15"/>
      <c r="D37" s="19"/>
      <c r="E37" s="9"/>
      <c r="F37" s="17"/>
      <c r="G37" s="17"/>
      <c r="H37" s="4"/>
    </row>
    <row r="38" spans="1:8" ht="12">
      <c r="A38" s="16" t="s">
        <v>128</v>
      </c>
      <c r="B38" s="9"/>
      <c r="C38" s="15"/>
      <c r="D38" s="19"/>
      <c r="E38" s="9"/>
      <c r="F38" s="17"/>
      <c r="G38" s="17"/>
      <c r="H38" s="4"/>
    </row>
    <row r="39" spans="1:8" ht="12">
      <c r="A39" s="13">
        <v>1</v>
      </c>
      <c r="B39" s="9">
        <v>21</v>
      </c>
      <c r="C39" s="15" t="s">
        <v>12</v>
      </c>
      <c r="D39" s="19" t="s">
        <v>129</v>
      </c>
      <c r="E39" s="9">
        <v>14</v>
      </c>
      <c r="F39" s="17">
        <v>58.09</v>
      </c>
      <c r="G39" s="17">
        <v>0</v>
      </c>
      <c r="H39" s="4" t="s">
        <v>152</v>
      </c>
    </row>
    <row r="40" spans="1:8" ht="12">
      <c r="A40" s="13">
        <v>2</v>
      </c>
      <c r="B40" s="9">
        <v>22</v>
      </c>
      <c r="C40" s="15" t="s">
        <v>75</v>
      </c>
      <c r="D40" s="19" t="s">
        <v>76</v>
      </c>
      <c r="E40" s="9">
        <v>14</v>
      </c>
      <c r="F40" s="17">
        <v>60.16</v>
      </c>
      <c r="G40" s="17">
        <f aca="true" t="shared" si="2" ref="G40:G45">F40-58.09</f>
        <v>2.069999999999993</v>
      </c>
      <c r="H40" s="4" t="s">
        <v>152</v>
      </c>
    </row>
    <row r="41" spans="1:9" ht="12">
      <c r="A41" s="13">
        <v>3</v>
      </c>
      <c r="B41" s="9">
        <v>20</v>
      </c>
      <c r="C41" s="15" t="s">
        <v>62</v>
      </c>
      <c r="D41" s="19" t="s">
        <v>37</v>
      </c>
      <c r="E41" s="9">
        <v>10</v>
      </c>
      <c r="F41" s="17">
        <v>64.45</v>
      </c>
      <c r="G41" s="17">
        <f t="shared" si="2"/>
        <v>6.359999999999999</v>
      </c>
      <c r="H41" s="4" t="s">
        <v>152</v>
      </c>
      <c r="I41" s="4" t="s">
        <v>49</v>
      </c>
    </row>
    <row r="42" spans="1:8" ht="12">
      <c r="A42" s="13">
        <v>4</v>
      </c>
      <c r="B42" s="9">
        <v>24</v>
      </c>
      <c r="C42" s="15" t="s">
        <v>130</v>
      </c>
      <c r="D42" s="19" t="s">
        <v>80</v>
      </c>
      <c r="E42" s="9">
        <v>15</v>
      </c>
      <c r="F42" s="17">
        <v>65.4</v>
      </c>
      <c r="G42" s="17">
        <f t="shared" si="2"/>
        <v>7.310000000000002</v>
      </c>
      <c r="H42" s="4" t="s">
        <v>152</v>
      </c>
    </row>
    <row r="43" spans="1:8" ht="12">
      <c r="A43" s="13">
        <v>5</v>
      </c>
      <c r="B43" s="9">
        <v>25</v>
      </c>
      <c r="C43" s="15" t="s">
        <v>73</v>
      </c>
      <c r="D43" s="19" t="s">
        <v>32</v>
      </c>
      <c r="E43" s="9">
        <v>11</v>
      </c>
      <c r="F43" s="17">
        <v>66.2</v>
      </c>
      <c r="G43" s="17">
        <f t="shared" si="2"/>
        <v>8.11</v>
      </c>
      <c r="H43" s="4" t="s">
        <v>152</v>
      </c>
    </row>
    <row r="44" spans="1:8" ht="12">
      <c r="A44" s="13">
        <v>6</v>
      </c>
      <c r="B44" s="9">
        <v>23</v>
      </c>
      <c r="C44" s="15" t="s">
        <v>131</v>
      </c>
      <c r="D44" s="19" t="s">
        <v>132</v>
      </c>
      <c r="E44" s="9">
        <v>16</v>
      </c>
      <c r="F44" s="17">
        <v>68.15</v>
      </c>
      <c r="G44" s="17">
        <f t="shared" si="2"/>
        <v>10.060000000000002</v>
      </c>
      <c r="H44" s="4" t="s">
        <v>152</v>
      </c>
    </row>
    <row r="45" spans="1:8" ht="12">
      <c r="A45" s="9">
        <v>7</v>
      </c>
      <c r="B45" s="9">
        <v>26</v>
      </c>
      <c r="C45" s="15" t="s">
        <v>71</v>
      </c>
      <c r="D45" s="19" t="s">
        <v>23</v>
      </c>
      <c r="E45" s="9">
        <v>14</v>
      </c>
      <c r="F45" s="17">
        <v>72.11</v>
      </c>
      <c r="G45" s="17">
        <f t="shared" si="2"/>
        <v>14.019999999999996</v>
      </c>
      <c r="H45" s="4" t="s">
        <v>152</v>
      </c>
    </row>
    <row r="46" spans="1:8" ht="12">
      <c r="A46" s="9"/>
      <c r="B46" s="9"/>
      <c r="C46" s="15"/>
      <c r="D46" s="19"/>
      <c r="E46" s="9"/>
      <c r="F46" s="17"/>
      <c r="G46" s="17"/>
      <c r="H46" s="4"/>
    </row>
    <row r="47" spans="1:8" ht="12">
      <c r="A47" s="16" t="s">
        <v>133</v>
      </c>
      <c r="B47" s="9"/>
      <c r="C47" s="15"/>
      <c r="D47" s="19"/>
      <c r="E47" s="9"/>
      <c r="F47" s="17"/>
      <c r="G47" s="17"/>
      <c r="H47" s="4"/>
    </row>
    <row r="48" spans="1:9" ht="12">
      <c r="A48" s="13">
        <v>1</v>
      </c>
      <c r="B48" s="9">
        <v>14</v>
      </c>
      <c r="C48" s="15" t="s">
        <v>134</v>
      </c>
      <c r="D48" s="19" t="s">
        <v>135</v>
      </c>
      <c r="E48" s="9">
        <v>13</v>
      </c>
      <c r="F48" s="17">
        <v>58</v>
      </c>
      <c r="G48" s="17">
        <v>0</v>
      </c>
      <c r="H48" s="4" t="s">
        <v>66</v>
      </c>
      <c r="I48" s="4" t="s">
        <v>83</v>
      </c>
    </row>
    <row r="49" spans="1:8" ht="12">
      <c r="A49" s="13">
        <v>2</v>
      </c>
      <c r="B49" s="9">
        <v>16</v>
      </c>
      <c r="C49" s="15" t="s">
        <v>60</v>
      </c>
      <c r="D49" s="19" t="s">
        <v>37</v>
      </c>
      <c r="E49" s="9">
        <v>12</v>
      </c>
      <c r="F49" s="17">
        <v>58.91</v>
      </c>
      <c r="G49" s="17">
        <f>F49-58</f>
        <v>0.9099999999999966</v>
      </c>
      <c r="H49" s="4" t="s">
        <v>66</v>
      </c>
    </row>
    <row r="50" spans="1:9" ht="12">
      <c r="A50" s="13">
        <v>3</v>
      </c>
      <c r="B50" s="9">
        <v>18</v>
      </c>
      <c r="C50" s="15" t="s">
        <v>125</v>
      </c>
      <c r="D50" s="19" t="s">
        <v>136</v>
      </c>
      <c r="E50" s="9">
        <v>10</v>
      </c>
      <c r="F50" s="17">
        <v>62.55</v>
      </c>
      <c r="G50" s="17">
        <f>F50-58</f>
        <v>4.549999999999997</v>
      </c>
      <c r="H50" s="4" t="s">
        <v>66</v>
      </c>
      <c r="I50" s="4"/>
    </row>
    <row r="51" spans="1:8" ht="12">
      <c r="A51" s="13">
        <v>4</v>
      </c>
      <c r="B51" s="9">
        <v>17</v>
      </c>
      <c r="C51" s="15" t="s">
        <v>77</v>
      </c>
      <c r="D51" s="19" t="s">
        <v>78</v>
      </c>
      <c r="E51" s="9">
        <v>11</v>
      </c>
      <c r="F51" s="17">
        <v>64.41</v>
      </c>
      <c r="G51" s="17">
        <f>F51-58</f>
        <v>6.409999999999997</v>
      </c>
      <c r="H51" s="4" t="s">
        <v>66</v>
      </c>
    </row>
    <row r="52" spans="1:8" ht="12">
      <c r="A52" s="13">
        <v>5</v>
      </c>
      <c r="B52" s="9">
        <v>18</v>
      </c>
      <c r="C52" s="15" t="s">
        <v>69</v>
      </c>
      <c r="D52" s="19" t="s">
        <v>70</v>
      </c>
      <c r="E52" s="9">
        <v>10</v>
      </c>
      <c r="F52" s="17">
        <v>66.42</v>
      </c>
      <c r="G52" s="17">
        <f>F52-58</f>
        <v>8.420000000000002</v>
      </c>
      <c r="H52" s="4" t="s">
        <v>66</v>
      </c>
    </row>
    <row r="53" spans="1:8" ht="12">
      <c r="A53" s="13">
        <v>6</v>
      </c>
      <c r="B53" s="9">
        <v>15</v>
      </c>
      <c r="C53" s="15" t="s">
        <v>67</v>
      </c>
      <c r="D53" s="19" t="s">
        <v>68</v>
      </c>
      <c r="E53" s="9">
        <v>10</v>
      </c>
      <c r="F53" s="17">
        <v>69.91</v>
      </c>
      <c r="G53" s="17">
        <f>F53-58</f>
        <v>11.909999999999997</v>
      </c>
      <c r="H53" s="4" t="s">
        <v>66</v>
      </c>
    </row>
    <row r="54" spans="1:7" ht="12">
      <c r="A54" s="9"/>
      <c r="B54" s="9"/>
      <c r="E54" s="9"/>
      <c r="F54" s="17"/>
      <c r="G54" s="17"/>
    </row>
    <row r="55" spans="1:7" ht="12">
      <c r="A55" s="1" t="s">
        <v>48</v>
      </c>
      <c r="B55" s="9"/>
      <c r="E55" s="9"/>
      <c r="F55" s="17"/>
      <c r="G55" s="17"/>
    </row>
    <row r="56" spans="1:8" ht="12">
      <c r="A56" s="13">
        <v>1</v>
      </c>
      <c r="B56" s="9">
        <v>13</v>
      </c>
      <c r="C56" s="15" t="s">
        <v>74</v>
      </c>
      <c r="D56" s="19" t="s">
        <v>137</v>
      </c>
      <c r="E56" s="9">
        <v>8</v>
      </c>
      <c r="F56" s="17">
        <v>58.74</v>
      </c>
      <c r="G56" s="17">
        <v>0</v>
      </c>
      <c r="H56" s="4" t="s">
        <v>37</v>
      </c>
    </row>
    <row r="57" spans="1:8" ht="12">
      <c r="A57" s="13">
        <v>2</v>
      </c>
      <c r="B57" s="9">
        <v>12</v>
      </c>
      <c r="C57" s="15" t="s">
        <v>73</v>
      </c>
      <c r="D57" s="19" t="s">
        <v>138</v>
      </c>
      <c r="E57" s="9">
        <v>8</v>
      </c>
      <c r="F57" s="17">
        <v>64.41</v>
      </c>
      <c r="G57" s="17">
        <f>F57-58.74</f>
        <v>5.669999999999995</v>
      </c>
      <c r="H57" s="4" t="s">
        <v>37</v>
      </c>
    </row>
    <row r="58" spans="1:9" ht="12">
      <c r="A58" s="13">
        <v>3</v>
      </c>
      <c r="B58" s="9">
        <v>9</v>
      </c>
      <c r="C58" s="15" t="s">
        <v>119</v>
      </c>
      <c r="D58" s="19" t="s">
        <v>139</v>
      </c>
      <c r="E58" s="9">
        <v>8</v>
      </c>
      <c r="F58" s="17">
        <v>65.53</v>
      </c>
      <c r="G58" s="17">
        <f>F58-58.74</f>
        <v>6.789999999999999</v>
      </c>
      <c r="H58" s="4" t="s">
        <v>37</v>
      </c>
      <c r="I58" s="4" t="s">
        <v>82</v>
      </c>
    </row>
    <row r="59" spans="1:8" ht="12">
      <c r="A59" s="13">
        <v>4</v>
      </c>
      <c r="B59" s="9">
        <v>11</v>
      </c>
      <c r="C59" s="15" t="s">
        <v>86</v>
      </c>
      <c r="D59" s="19" t="s">
        <v>87</v>
      </c>
      <c r="E59" s="9">
        <v>10</v>
      </c>
      <c r="F59" s="17">
        <v>73.33</v>
      </c>
      <c r="G59" s="17">
        <f>F59-58.74</f>
        <v>14.589999999999996</v>
      </c>
      <c r="H59" s="4" t="s">
        <v>37</v>
      </c>
    </row>
    <row r="60" spans="1:8" ht="12">
      <c r="A60" s="13">
        <v>5</v>
      </c>
      <c r="B60" s="9">
        <v>10</v>
      </c>
      <c r="C60" s="15" t="s">
        <v>75</v>
      </c>
      <c r="D60" s="19" t="s">
        <v>84</v>
      </c>
      <c r="E60" s="9">
        <v>9</v>
      </c>
      <c r="F60" s="17">
        <v>75.16</v>
      </c>
      <c r="G60" s="17">
        <f>F60-58.74</f>
        <v>16.419999999999995</v>
      </c>
      <c r="H60" s="4" t="s">
        <v>37</v>
      </c>
    </row>
    <row r="61" spans="1:8" ht="12">
      <c r="A61" s="13"/>
      <c r="B61" s="9"/>
      <c r="C61" s="15"/>
      <c r="D61" s="19"/>
      <c r="E61" s="9"/>
      <c r="F61" s="17"/>
      <c r="G61" s="17"/>
      <c r="H61" s="4"/>
    </row>
    <row r="62" spans="1:8" ht="12">
      <c r="A62" s="16" t="s">
        <v>140</v>
      </c>
      <c r="B62" s="4"/>
      <c r="D62" s="4"/>
      <c r="E62" s="9"/>
      <c r="F62" s="17"/>
      <c r="G62" s="17"/>
      <c r="H62" s="4"/>
    </row>
    <row r="63" spans="1:8" ht="12">
      <c r="A63" s="13">
        <v>1</v>
      </c>
      <c r="B63" s="9">
        <v>7</v>
      </c>
      <c r="C63" s="15" t="s">
        <v>142</v>
      </c>
      <c r="D63" s="19" t="s">
        <v>143</v>
      </c>
      <c r="E63" s="9">
        <v>9</v>
      </c>
      <c r="F63" s="17">
        <v>65.97</v>
      </c>
      <c r="G63" s="17">
        <v>0</v>
      </c>
      <c r="H63" s="4" t="s">
        <v>141</v>
      </c>
    </row>
    <row r="64" spans="1:8" ht="12">
      <c r="A64" s="13">
        <v>2</v>
      </c>
      <c r="B64" s="9">
        <v>3</v>
      </c>
      <c r="C64" s="15" t="s">
        <v>96</v>
      </c>
      <c r="D64" s="19" t="s">
        <v>144</v>
      </c>
      <c r="E64" s="9" t="s">
        <v>150</v>
      </c>
      <c r="F64" s="17">
        <v>66.99</v>
      </c>
      <c r="G64" s="17">
        <f>F64-65.97</f>
        <v>1.019999999999996</v>
      </c>
      <c r="H64" s="4" t="s">
        <v>141</v>
      </c>
    </row>
    <row r="65" spans="1:9" ht="12">
      <c r="A65" s="13">
        <v>3</v>
      </c>
      <c r="B65" s="9">
        <v>6</v>
      </c>
      <c r="C65" s="15" t="s">
        <v>67</v>
      </c>
      <c r="D65" s="19" t="s">
        <v>85</v>
      </c>
      <c r="E65" s="9">
        <v>9</v>
      </c>
      <c r="F65" s="17">
        <v>72.28</v>
      </c>
      <c r="G65" s="17">
        <f aca="true" t="shared" si="3" ref="G65:G70">F65-65.97</f>
        <v>6.310000000000002</v>
      </c>
      <c r="H65" s="4" t="s">
        <v>141</v>
      </c>
      <c r="I65" s="4" t="s">
        <v>49</v>
      </c>
    </row>
    <row r="66" spans="1:9" ht="12">
      <c r="A66" s="9">
        <v>4</v>
      </c>
      <c r="B66" s="9">
        <v>6</v>
      </c>
      <c r="C66" s="15" t="s">
        <v>127</v>
      </c>
      <c r="D66" s="19" t="s">
        <v>145</v>
      </c>
      <c r="E66" s="9">
        <v>12</v>
      </c>
      <c r="F66" s="17">
        <v>74.39</v>
      </c>
      <c r="G66" s="17">
        <f t="shared" si="3"/>
        <v>8.420000000000002</v>
      </c>
      <c r="H66" s="4" t="s">
        <v>141</v>
      </c>
      <c r="I66" s="4"/>
    </row>
    <row r="67" spans="1:8" ht="12">
      <c r="A67" s="9">
        <v>5</v>
      </c>
      <c r="B67" s="9">
        <v>2</v>
      </c>
      <c r="C67" s="15" t="s">
        <v>146</v>
      </c>
      <c r="D67" s="19" t="s">
        <v>22</v>
      </c>
      <c r="E67" s="9">
        <v>10</v>
      </c>
      <c r="F67" s="17">
        <v>75.06</v>
      </c>
      <c r="G67" s="17">
        <f t="shared" si="3"/>
        <v>9.090000000000003</v>
      </c>
      <c r="H67" s="4" t="s">
        <v>141</v>
      </c>
    </row>
    <row r="68" spans="1:8" ht="12">
      <c r="A68" s="9">
        <v>6</v>
      </c>
      <c r="B68" s="9">
        <v>1</v>
      </c>
      <c r="C68" s="15" t="s">
        <v>62</v>
      </c>
      <c r="D68" s="19" t="s">
        <v>147</v>
      </c>
      <c r="E68" s="9">
        <v>8</v>
      </c>
      <c r="F68" s="17">
        <v>77.82</v>
      </c>
      <c r="G68" s="17">
        <f t="shared" si="3"/>
        <v>11.849999999999994</v>
      </c>
      <c r="H68" s="4" t="s">
        <v>141</v>
      </c>
    </row>
    <row r="69" spans="1:8" ht="12">
      <c r="A69" s="9">
        <v>7</v>
      </c>
      <c r="B69" s="9">
        <v>8</v>
      </c>
      <c r="C69" s="15" t="s">
        <v>69</v>
      </c>
      <c r="D69" s="19" t="s">
        <v>148</v>
      </c>
      <c r="E69" s="9" t="s">
        <v>150</v>
      </c>
      <c r="F69" s="17">
        <v>78.24</v>
      </c>
      <c r="G69" s="17">
        <f t="shared" si="3"/>
        <v>12.269999999999996</v>
      </c>
      <c r="H69" s="4" t="s">
        <v>141</v>
      </c>
    </row>
    <row r="70" spans="1:8" ht="12">
      <c r="A70" s="9">
        <v>8</v>
      </c>
      <c r="B70" s="9">
        <v>4</v>
      </c>
      <c r="C70" s="15" t="s">
        <v>86</v>
      </c>
      <c r="D70" s="19" t="s">
        <v>149</v>
      </c>
      <c r="E70" s="9" t="s">
        <v>150</v>
      </c>
      <c r="F70" s="17">
        <v>86.25</v>
      </c>
      <c r="G70" s="17">
        <f t="shared" si="3"/>
        <v>20.28</v>
      </c>
      <c r="H70" s="4" t="s">
        <v>141</v>
      </c>
    </row>
    <row r="71" spans="1:4" ht="12">
      <c r="A71" s="9"/>
      <c r="C71" s="15"/>
      <c r="D71" s="19"/>
    </row>
    <row r="72" spans="1:4" ht="12">
      <c r="A72" s="16" t="s">
        <v>151</v>
      </c>
      <c r="C72" s="15"/>
      <c r="D72" s="19"/>
    </row>
    <row r="73" spans="1:8" ht="12">
      <c r="A73" s="9">
        <v>1</v>
      </c>
      <c r="B73" s="9">
        <v>47</v>
      </c>
      <c r="C73" s="15" t="s">
        <v>33</v>
      </c>
      <c r="D73" s="19" t="s">
        <v>27</v>
      </c>
      <c r="E73" s="13">
        <v>14</v>
      </c>
      <c r="F73" s="10">
        <v>49.14</v>
      </c>
      <c r="G73" s="14">
        <v>0</v>
      </c>
      <c r="H73" s="4" t="s">
        <v>117</v>
      </c>
    </row>
    <row r="74" spans="1:8" ht="12">
      <c r="A74" s="9">
        <v>2</v>
      </c>
      <c r="B74" s="9">
        <v>37</v>
      </c>
      <c r="C74" s="15" t="s">
        <v>12</v>
      </c>
      <c r="D74" s="19" t="s">
        <v>97</v>
      </c>
      <c r="E74" s="9">
        <v>11</v>
      </c>
      <c r="F74" s="10">
        <v>49.48</v>
      </c>
      <c r="G74" s="14">
        <f>F74-49.14</f>
        <v>0.3399999999999963</v>
      </c>
      <c r="H74" s="4" t="s">
        <v>118</v>
      </c>
    </row>
    <row r="75" spans="1:8" ht="12">
      <c r="A75" s="9">
        <v>3</v>
      </c>
      <c r="B75" s="9">
        <v>49</v>
      </c>
      <c r="C75" s="15" t="s">
        <v>58</v>
      </c>
      <c r="D75" s="19" t="s">
        <v>59</v>
      </c>
      <c r="E75" s="9">
        <v>15</v>
      </c>
      <c r="F75" s="14">
        <v>50.99</v>
      </c>
      <c r="G75" s="14">
        <f aca="true" t="shared" si="4" ref="G75:G121">F75-49.14</f>
        <v>1.8500000000000014</v>
      </c>
      <c r="H75" s="4" t="s">
        <v>117</v>
      </c>
    </row>
    <row r="76" spans="1:8" ht="12">
      <c r="A76" s="9">
        <v>4</v>
      </c>
      <c r="B76" s="9">
        <v>48</v>
      </c>
      <c r="C76" s="15" t="s">
        <v>58</v>
      </c>
      <c r="D76" s="19" t="s">
        <v>39</v>
      </c>
      <c r="E76" s="9">
        <v>14</v>
      </c>
      <c r="F76" s="14">
        <v>51.09</v>
      </c>
      <c r="G76" s="14">
        <f t="shared" si="4"/>
        <v>1.9500000000000028</v>
      </c>
      <c r="H76" s="4" t="s">
        <v>117</v>
      </c>
    </row>
    <row r="77" spans="1:8" ht="12">
      <c r="A77" s="9">
        <v>5</v>
      </c>
      <c r="B77" s="9">
        <v>42</v>
      </c>
      <c r="C77" s="15" t="s">
        <v>111</v>
      </c>
      <c r="D77" s="19" t="s">
        <v>114</v>
      </c>
      <c r="E77" s="9">
        <v>17</v>
      </c>
      <c r="F77" s="14">
        <v>52.33</v>
      </c>
      <c r="G77" s="14">
        <f t="shared" si="4"/>
        <v>3.1899999999999977</v>
      </c>
      <c r="H77" s="4" t="s">
        <v>117</v>
      </c>
    </row>
    <row r="78" spans="1:8" ht="12">
      <c r="A78" s="9">
        <v>6</v>
      </c>
      <c r="B78" s="9">
        <v>43</v>
      </c>
      <c r="C78" s="15" t="s">
        <v>112</v>
      </c>
      <c r="D78" s="19" t="s">
        <v>113</v>
      </c>
      <c r="E78" s="9">
        <v>17</v>
      </c>
      <c r="F78" s="14">
        <v>53.8</v>
      </c>
      <c r="G78" s="14">
        <f t="shared" si="4"/>
        <v>4.659999999999997</v>
      </c>
      <c r="H78" s="4" t="s">
        <v>117</v>
      </c>
    </row>
    <row r="79" spans="1:8" ht="12">
      <c r="A79" s="9">
        <v>7</v>
      </c>
      <c r="B79" s="9">
        <v>36</v>
      </c>
      <c r="C79" s="22" t="s">
        <v>62</v>
      </c>
      <c r="D79" s="19" t="s">
        <v>63</v>
      </c>
      <c r="E79" s="9">
        <v>12</v>
      </c>
      <c r="F79" s="10">
        <v>53.85</v>
      </c>
      <c r="G79" s="14">
        <f t="shared" si="4"/>
        <v>4.710000000000001</v>
      </c>
      <c r="H79" s="4" t="s">
        <v>153</v>
      </c>
    </row>
    <row r="80" spans="1:9" ht="12">
      <c r="A80" s="9">
        <v>8</v>
      </c>
      <c r="B80" s="9">
        <v>34</v>
      </c>
      <c r="C80" s="15" t="s">
        <v>125</v>
      </c>
      <c r="D80" s="19" t="s">
        <v>124</v>
      </c>
      <c r="E80" s="9">
        <v>12</v>
      </c>
      <c r="F80" s="10">
        <v>54.17</v>
      </c>
      <c r="G80" s="14">
        <f t="shared" si="4"/>
        <v>5.030000000000001</v>
      </c>
      <c r="H80" s="4" t="s">
        <v>123</v>
      </c>
      <c r="I80" s="4" t="s">
        <v>49</v>
      </c>
    </row>
    <row r="81" spans="1:8" ht="12">
      <c r="A81" s="13">
        <v>9</v>
      </c>
      <c r="B81" s="9">
        <v>38</v>
      </c>
      <c r="C81" s="15" t="s">
        <v>12</v>
      </c>
      <c r="D81" s="19" t="s">
        <v>61</v>
      </c>
      <c r="E81" s="9">
        <v>10</v>
      </c>
      <c r="F81" s="10">
        <v>55.39</v>
      </c>
      <c r="G81" s="14">
        <f t="shared" si="4"/>
        <v>6.25</v>
      </c>
      <c r="H81" s="4" t="s">
        <v>153</v>
      </c>
    </row>
    <row r="82" spans="1:8" ht="12">
      <c r="A82" s="13">
        <v>10</v>
      </c>
      <c r="B82" s="9">
        <v>45</v>
      </c>
      <c r="C82" s="15" t="s">
        <v>55</v>
      </c>
      <c r="D82" s="19" t="s">
        <v>56</v>
      </c>
      <c r="E82" s="9">
        <v>16</v>
      </c>
      <c r="F82" s="10">
        <v>55.68</v>
      </c>
      <c r="G82" s="14">
        <f t="shared" si="4"/>
        <v>6.539999999999999</v>
      </c>
      <c r="H82" s="4" t="s">
        <v>117</v>
      </c>
    </row>
    <row r="83" spans="1:8" ht="12">
      <c r="A83" s="13">
        <v>11</v>
      </c>
      <c r="B83" s="9">
        <v>40</v>
      </c>
      <c r="C83" s="15" t="s">
        <v>60</v>
      </c>
      <c r="D83" s="19" t="s">
        <v>28</v>
      </c>
      <c r="E83" s="9">
        <v>14</v>
      </c>
      <c r="F83" s="10">
        <v>55.82</v>
      </c>
      <c r="G83" s="14">
        <f t="shared" si="4"/>
        <v>6.68</v>
      </c>
      <c r="H83" s="4" t="s">
        <v>118</v>
      </c>
    </row>
    <row r="84" spans="1:8" ht="12">
      <c r="A84" s="13">
        <v>12</v>
      </c>
      <c r="B84" s="9">
        <v>33</v>
      </c>
      <c r="C84" s="15" t="s">
        <v>126</v>
      </c>
      <c r="D84" s="19" t="s">
        <v>70</v>
      </c>
      <c r="E84" s="9">
        <v>12</v>
      </c>
      <c r="F84" s="10">
        <v>56.23</v>
      </c>
      <c r="G84" s="14">
        <f t="shared" si="4"/>
        <v>7.089999999999996</v>
      </c>
      <c r="H84" s="4" t="s">
        <v>123</v>
      </c>
    </row>
    <row r="85" spans="1:8" ht="12">
      <c r="A85" s="13">
        <v>13</v>
      </c>
      <c r="B85" s="9">
        <v>92</v>
      </c>
      <c r="C85" s="15" t="s">
        <v>33</v>
      </c>
      <c r="D85" s="19" t="s">
        <v>34</v>
      </c>
      <c r="E85" s="9">
        <v>13</v>
      </c>
      <c r="F85" s="10">
        <v>56.72</v>
      </c>
      <c r="G85" s="14">
        <f t="shared" si="4"/>
        <v>7.579999999999998</v>
      </c>
      <c r="H85" s="4" t="s">
        <v>118</v>
      </c>
    </row>
    <row r="86" spans="1:8" ht="12">
      <c r="A86" s="13">
        <v>14</v>
      </c>
      <c r="B86" s="9">
        <v>35</v>
      </c>
      <c r="C86" s="15" t="s">
        <v>74</v>
      </c>
      <c r="D86" s="19" t="s">
        <v>68</v>
      </c>
      <c r="E86" s="9">
        <v>10</v>
      </c>
      <c r="F86" s="10">
        <v>57.48</v>
      </c>
      <c r="G86" s="14">
        <f t="shared" si="4"/>
        <v>8.339999999999996</v>
      </c>
      <c r="H86" s="4" t="s">
        <v>123</v>
      </c>
    </row>
    <row r="87" spans="1:9" ht="12">
      <c r="A87" s="13">
        <v>15</v>
      </c>
      <c r="B87" s="9">
        <v>14</v>
      </c>
      <c r="C87" s="15" t="s">
        <v>134</v>
      </c>
      <c r="D87" s="19" t="s">
        <v>135</v>
      </c>
      <c r="E87" s="9">
        <v>13</v>
      </c>
      <c r="F87" s="10">
        <v>58</v>
      </c>
      <c r="G87" s="14">
        <f t="shared" si="4"/>
        <v>8.86</v>
      </c>
      <c r="H87" s="4" t="s">
        <v>66</v>
      </c>
      <c r="I87" s="4" t="s">
        <v>83</v>
      </c>
    </row>
    <row r="88" spans="1:8" ht="12">
      <c r="A88" s="13">
        <v>16</v>
      </c>
      <c r="B88" s="9">
        <v>21</v>
      </c>
      <c r="C88" s="15" t="s">
        <v>12</v>
      </c>
      <c r="D88" s="19" t="s">
        <v>129</v>
      </c>
      <c r="E88" s="9">
        <v>14</v>
      </c>
      <c r="F88" s="10">
        <v>58.09</v>
      </c>
      <c r="G88" s="14">
        <f t="shared" si="4"/>
        <v>8.950000000000003</v>
      </c>
      <c r="H88" s="4" t="s">
        <v>152</v>
      </c>
    </row>
    <row r="89" spans="1:8" ht="12">
      <c r="A89" s="13">
        <v>17</v>
      </c>
      <c r="B89" s="9">
        <v>13</v>
      </c>
      <c r="C89" s="15" t="s">
        <v>74</v>
      </c>
      <c r="D89" s="19" t="s">
        <v>189</v>
      </c>
      <c r="E89" s="9">
        <v>8</v>
      </c>
      <c r="F89" s="10">
        <v>58.74</v>
      </c>
      <c r="G89" s="14">
        <f t="shared" si="4"/>
        <v>9.600000000000001</v>
      </c>
      <c r="H89" s="4" t="s">
        <v>37</v>
      </c>
    </row>
    <row r="90" spans="1:8" ht="12">
      <c r="A90" s="13">
        <v>18</v>
      </c>
      <c r="B90" s="9">
        <v>16</v>
      </c>
      <c r="C90" s="15" t="s">
        <v>60</v>
      </c>
      <c r="D90" s="19" t="s">
        <v>37</v>
      </c>
      <c r="E90" s="9">
        <v>12</v>
      </c>
      <c r="F90" s="17">
        <v>58.91</v>
      </c>
      <c r="G90" s="14">
        <f t="shared" si="4"/>
        <v>9.769999999999996</v>
      </c>
      <c r="H90" s="4" t="s">
        <v>66</v>
      </c>
    </row>
    <row r="91" spans="1:8" ht="12">
      <c r="A91" s="13">
        <v>19</v>
      </c>
      <c r="B91" s="9">
        <v>32</v>
      </c>
      <c r="C91" s="15" t="s">
        <v>29</v>
      </c>
      <c r="D91" s="19" t="s">
        <v>30</v>
      </c>
      <c r="E91" s="9">
        <v>11</v>
      </c>
      <c r="F91" s="10">
        <v>59.2</v>
      </c>
      <c r="G91" s="14">
        <f t="shared" si="4"/>
        <v>10.060000000000002</v>
      </c>
      <c r="H91" s="4" t="s">
        <v>123</v>
      </c>
    </row>
    <row r="92" spans="1:8" ht="12">
      <c r="A92" s="13">
        <v>20</v>
      </c>
      <c r="B92" s="9">
        <v>22</v>
      </c>
      <c r="C92" s="15" t="s">
        <v>75</v>
      </c>
      <c r="D92" s="19" t="s">
        <v>76</v>
      </c>
      <c r="E92" s="9">
        <v>14</v>
      </c>
      <c r="F92" s="17">
        <v>60.16</v>
      </c>
      <c r="G92" s="14">
        <f t="shared" si="4"/>
        <v>11.019999999999996</v>
      </c>
      <c r="H92" s="4" t="s">
        <v>152</v>
      </c>
    </row>
    <row r="93" spans="1:9" ht="12">
      <c r="A93" s="13">
        <v>21</v>
      </c>
      <c r="B93" s="9">
        <v>39</v>
      </c>
      <c r="C93" s="15" t="s">
        <v>119</v>
      </c>
      <c r="D93" s="19" t="s">
        <v>120</v>
      </c>
      <c r="E93" s="9">
        <v>10</v>
      </c>
      <c r="F93" s="17">
        <v>60.55</v>
      </c>
      <c r="G93" s="14">
        <f t="shared" si="4"/>
        <v>11.409999999999997</v>
      </c>
      <c r="H93" s="4" t="s">
        <v>118</v>
      </c>
      <c r="I93" s="4" t="s">
        <v>49</v>
      </c>
    </row>
    <row r="94" spans="1:9" ht="12">
      <c r="A94" s="13">
        <v>22</v>
      </c>
      <c r="B94" s="9">
        <v>31</v>
      </c>
      <c r="C94" s="15" t="s">
        <v>60</v>
      </c>
      <c r="D94" s="19" t="s">
        <v>31</v>
      </c>
      <c r="E94" s="9">
        <v>12</v>
      </c>
      <c r="F94" s="17">
        <v>60.92</v>
      </c>
      <c r="G94" s="14">
        <f t="shared" si="4"/>
        <v>11.780000000000001</v>
      </c>
      <c r="H94" s="4" t="s">
        <v>22</v>
      </c>
      <c r="I94" s="4" t="s">
        <v>49</v>
      </c>
    </row>
    <row r="95" spans="1:8" ht="12">
      <c r="A95" s="13">
        <v>23</v>
      </c>
      <c r="B95" s="9">
        <v>91</v>
      </c>
      <c r="C95" s="15" t="s">
        <v>33</v>
      </c>
      <c r="D95" s="19" t="s">
        <v>35</v>
      </c>
      <c r="E95" s="9">
        <v>8</v>
      </c>
      <c r="F95" s="17">
        <v>61.93</v>
      </c>
      <c r="G95" s="14">
        <f t="shared" si="4"/>
        <v>12.79</v>
      </c>
      <c r="H95" s="4" t="s">
        <v>123</v>
      </c>
    </row>
    <row r="96" spans="1:8" ht="12">
      <c r="A96" s="13">
        <v>24</v>
      </c>
      <c r="B96" s="9">
        <v>18</v>
      </c>
      <c r="C96" s="15" t="s">
        <v>125</v>
      </c>
      <c r="D96" s="19" t="s">
        <v>136</v>
      </c>
      <c r="E96" s="9">
        <v>10</v>
      </c>
      <c r="F96" s="17">
        <v>62.55</v>
      </c>
      <c r="G96" s="14">
        <f t="shared" si="4"/>
        <v>13.409999999999997</v>
      </c>
      <c r="H96" s="4" t="s">
        <v>66</v>
      </c>
    </row>
    <row r="97" spans="1:9" ht="12">
      <c r="A97" s="13">
        <v>25</v>
      </c>
      <c r="B97" s="9">
        <v>44</v>
      </c>
      <c r="C97" s="15" t="s">
        <v>64</v>
      </c>
      <c r="D97" s="19" t="s">
        <v>65</v>
      </c>
      <c r="E97" s="9">
        <v>14</v>
      </c>
      <c r="F97" s="17">
        <v>62.77</v>
      </c>
      <c r="G97" s="14">
        <f t="shared" si="4"/>
        <v>13.630000000000003</v>
      </c>
      <c r="H97" s="4" t="s">
        <v>117</v>
      </c>
      <c r="I97" s="4" t="s">
        <v>49</v>
      </c>
    </row>
    <row r="98" spans="1:8" ht="12">
      <c r="A98" s="9" t="s">
        <v>185</v>
      </c>
      <c r="B98" s="9">
        <v>12</v>
      </c>
      <c r="C98" s="15" t="s">
        <v>73</v>
      </c>
      <c r="D98" s="19" t="s">
        <v>138</v>
      </c>
      <c r="E98" s="9">
        <v>8</v>
      </c>
      <c r="F98" s="17">
        <v>64.41</v>
      </c>
      <c r="G98" s="14">
        <f t="shared" si="4"/>
        <v>15.269999999999996</v>
      </c>
      <c r="H98" s="4" t="s">
        <v>37</v>
      </c>
    </row>
    <row r="99" spans="1:8" ht="12">
      <c r="A99" s="9" t="s">
        <v>185</v>
      </c>
      <c r="B99" s="9">
        <v>17</v>
      </c>
      <c r="C99" s="15" t="s">
        <v>77</v>
      </c>
      <c r="D99" s="19" t="s">
        <v>78</v>
      </c>
      <c r="E99" s="9">
        <v>11</v>
      </c>
      <c r="F99" s="17">
        <v>64.41</v>
      </c>
      <c r="G99" s="14">
        <f t="shared" si="4"/>
        <v>15.269999999999996</v>
      </c>
      <c r="H99" s="4" t="s">
        <v>66</v>
      </c>
    </row>
    <row r="100" spans="1:9" ht="12">
      <c r="A100" s="13">
        <v>28</v>
      </c>
      <c r="B100" s="9">
        <v>20</v>
      </c>
      <c r="C100" s="15" t="s">
        <v>62</v>
      </c>
      <c r="D100" s="19" t="s">
        <v>37</v>
      </c>
      <c r="E100" s="9">
        <v>10</v>
      </c>
      <c r="F100" s="17">
        <v>64.45</v>
      </c>
      <c r="G100" s="14">
        <f t="shared" si="4"/>
        <v>15.310000000000002</v>
      </c>
      <c r="H100" s="4" t="s">
        <v>152</v>
      </c>
      <c r="I100" s="4" t="s">
        <v>49</v>
      </c>
    </row>
    <row r="101" spans="1:8" ht="12">
      <c r="A101" s="13">
        <v>29</v>
      </c>
      <c r="B101" s="9">
        <v>28</v>
      </c>
      <c r="C101" s="15" t="s">
        <v>79</v>
      </c>
      <c r="D101" s="19" t="s">
        <v>81</v>
      </c>
      <c r="E101" s="9">
        <v>12</v>
      </c>
      <c r="F101" s="17">
        <v>64.89</v>
      </c>
      <c r="G101" s="14">
        <f t="shared" si="4"/>
        <v>15.75</v>
      </c>
      <c r="H101" s="4" t="s">
        <v>22</v>
      </c>
    </row>
    <row r="102" spans="1:8" ht="12">
      <c r="A102" s="13">
        <v>30</v>
      </c>
      <c r="B102" s="9">
        <v>24</v>
      </c>
      <c r="C102" s="15" t="s">
        <v>130</v>
      </c>
      <c r="D102" s="19" t="s">
        <v>80</v>
      </c>
      <c r="E102" s="9">
        <v>15</v>
      </c>
      <c r="F102" s="17">
        <v>65.4</v>
      </c>
      <c r="G102" s="14">
        <f t="shared" si="4"/>
        <v>16.260000000000005</v>
      </c>
      <c r="H102" s="4" t="s">
        <v>152</v>
      </c>
    </row>
    <row r="103" spans="1:9" ht="12">
      <c r="A103" s="13">
        <v>31</v>
      </c>
      <c r="B103" s="9">
        <v>9</v>
      </c>
      <c r="C103" s="15" t="s">
        <v>119</v>
      </c>
      <c r="D103" s="19" t="s">
        <v>139</v>
      </c>
      <c r="E103" s="9">
        <v>8</v>
      </c>
      <c r="F103" s="17">
        <v>65.53</v>
      </c>
      <c r="G103" s="14">
        <f t="shared" si="4"/>
        <v>16.39</v>
      </c>
      <c r="H103" s="4" t="s">
        <v>37</v>
      </c>
      <c r="I103" s="4" t="s">
        <v>82</v>
      </c>
    </row>
    <row r="104" spans="1:8" ht="12">
      <c r="A104" s="13">
        <v>32</v>
      </c>
      <c r="B104" s="9">
        <v>7</v>
      </c>
      <c r="C104" s="15" t="s">
        <v>142</v>
      </c>
      <c r="D104" s="19" t="s">
        <v>143</v>
      </c>
      <c r="E104" s="9">
        <v>9</v>
      </c>
      <c r="F104" s="17">
        <v>65.97</v>
      </c>
      <c r="G104" s="14">
        <f t="shared" si="4"/>
        <v>16.83</v>
      </c>
      <c r="H104" s="4" t="s">
        <v>141</v>
      </c>
    </row>
    <row r="105" spans="1:8" ht="12">
      <c r="A105" s="13">
        <v>33</v>
      </c>
      <c r="B105" s="9">
        <v>25</v>
      </c>
      <c r="C105" s="15" t="s">
        <v>73</v>
      </c>
      <c r="D105" s="19" t="s">
        <v>32</v>
      </c>
      <c r="E105" s="9">
        <v>11</v>
      </c>
      <c r="F105" s="17">
        <v>66.2</v>
      </c>
      <c r="G105" s="14">
        <f t="shared" si="4"/>
        <v>17.060000000000002</v>
      </c>
      <c r="H105" s="4" t="s">
        <v>152</v>
      </c>
    </row>
    <row r="106" spans="1:8" ht="12">
      <c r="A106" s="13">
        <v>34</v>
      </c>
      <c r="B106" s="9">
        <v>18</v>
      </c>
      <c r="C106" s="15" t="s">
        <v>69</v>
      </c>
      <c r="D106" s="19" t="s">
        <v>70</v>
      </c>
      <c r="E106" s="9">
        <v>10</v>
      </c>
      <c r="F106" s="17">
        <v>66.42</v>
      </c>
      <c r="G106" s="14">
        <f t="shared" si="4"/>
        <v>17.28</v>
      </c>
      <c r="H106" s="4" t="s">
        <v>66</v>
      </c>
    </row>
    <row r="107" spans="1:8" ht="12">
      <c r="A107" s="13">
        <v>35</v>
      </c>
      <c r="B107" s="9">
        <v>27</v>
      </c>
      <c r="C107" s="15" t="s">
        <v>79</v>
      </c>
      <c r="D107" s="19" t="s">
        <v>80</v>
      </c>
      <c r="E107" s="9">
        <v>15</v>
      </c>
      <c r="F107" s="17">
        <v>66.8</v>
      </c>
      <c r="G107" s="14">
        <f t="shared" si="4"/>
        <v>17.659999999999997</v>
      </c>
      <c r="H107" s="4" t="s">
        <v>22</v>
      </c>
    </row>
    <row r="108" spans="1:8" ht="12">
      <c r="A108" s="13">
        <v>36</v>
      </c>
      <c r="B108" s="9">
        <v>3</v>
      </c>
      <c r="C108" s="15" t="s">
        <v>96</v>
      </c>
      <c r="D108" s="19" t="s">
        <v>144</v>
      </c>
      <c r="E108" s="9" t="s">
        <v>150</v>
      </c>
      <c r="F108" s="17">
        <v>66.99</v>
      </c>
      <c r="G108" s="14">
        <f t="shared" si="4"/>
        <v>17.849999999999994</v>
      </c>
      <c r="H108" s="4" t="s">
        <v>141</v>
      </c>
    </row>
    <row r="109" spans="1:8" ht="12">
      <c r="A109" s="13">
        <v>37</v>
      </c>
      <c r="B109" s="9">
        <v>41</v>
      </c>
      <c r="C109" s="15" t="s">
        <v>71</v>
      </c>
      <c r="D109" s="19" t="s">
        <v>121</v>
      </c>
      <c r="E109" s="9">
        <v>11</v>
      </c>
      <c r="F109" s="17">
        <v>67.76</v>
      </c>
      <c r="G109" s="14">
        <f t="shared" si="4"/>
        <v>18.620000000000005</v>
      </c>
      <c r="H109" s="4" t="s">
        <v>118</v>
      </c>
    </row>
    <row r="110" spans="1:8" ht="12">
      <c r="A110" s="13">
        <v>38</v>
      </c>
      <c r="B110" s="9">
        <v>23</v>
      </c>
      <c r="C110" s="15" t="s">
        <v>131</v>
      </c>
      <c r="D110" s="19" t="s">
        <v>132</v>
      </c>
      <c r="E110" s="9">
        <v>16</v>
      </c>
      <c r="F110" s="17">
        <v>68.15</v>
      </c>
      <c r="G110" s="14">
        <f t="shared" si="4"/>
        <v>19.010000000000005</v>
      </c>
      <c r="H110" s="4" t="s">
        <v>152</v>
      </c>
    </row>
    <row r="111" spans="1:8" ht="12">
      <c r="A111" s="13">
        <v>39</v>
      </c>
      <c r="B111" s="9">
        <v>30</v>
      </c>
      <c r="C111" s="15" t="s">
        <v>127</v>
      </c>
      <c r="D111" s="19" t="s">
        <v>30</v>
      </c>
      <c r="E111" s="9">
        <v>10</v>
      </c>
      <c r="F111" s="17">
        <v>68.22</v>
      </c>
      <c r="G111" s="14">
        <f t="shared" si="4"/>
        <v>19.08</v>
      </c>
      <c r="H111" s="4" t="s">
        <v>22</v>
      </c>
    </row>
    <row r="112" spans="1:8" ht="12">
      <c r="A112" s="13">
        <v>40</v>
      </c>
      <c r="B112" s="9">
        <v>15</v>
      </c>
      <c r="C112" s="15" t="s">
        <v>67</v>
      </c>
      <c r="D112" s="19" t="s">
        <v>68</v>
      </c>
      <c r="E112" s="9">
        <v>10</v>
      </c>
      <c r="F112" s="17">
        <v>69.91</v>
      </c>
      <c r="G112" s="14">
        <f t="shared" si="4"/>
        <v>20.769999999999996</v>
      </c>
      <c r="H112" s="4" t="s">
        <v>66</v>
      </c>
    </row>
    <row r="113" spans="1:8" ht="12">
      <c r="A113" s="13">
        <v>41</v>
      </c>
      <c r="B113" s="9">
        <v>26</v>
      </c>
      <c r="C113" s="15" t="s">
        <v>71</v>
      </c>
      <c r="D113" s="19" t="s">
        <v>23</v>
      </c>
      <c r="E113" s="9">
        <v>14</v>
      </c>
      <c r="F113" s="17">
        <v>72.11</v>
      </c>
      <c r="G113" s="14">
        <f t="shared" si="4"/>
        <v>22.97</v>
      </c>
      <c r="H113" s="4" t="s">
        <v>152</v>
      </c>
    </row>
    <row r="114" spans="1:9" ht="12">
      <c r="A114" s="13">
        <v>42</v>
      </c>
      <c r="B114" s="9">
        <v>6</v>
      </c>
      <c r="C114" s="15" t="s">
        <v>67</v>
      </c>
      <c r="D114" s="19" t="s">
        <v>85</v>
      </c>
      <c r="E114" s="9">
        <v>9</v>
      </c>
      <c r="F114" s="17">
        <v>72.28</v>
      </c>
      <c r="G114" s="14">
        <f t="shared" si="4"/>
        <v>23.14</v>
      </c>
      <c r="H114" s="4" t="s">
        <v>141</v>
      </c>
      <c r="I114" s="4" t="s">
        <v>49</v>
      </c>
    </row>
    <row r="115" spans="1:8" ht="12">
      <c r="A115" s="9">
        <v>43</v>
      </c>
      <c r="B115" s="9">
        <v>11</v>
      </c>
      <c r="C115" s="15" t="s">
        <v>86</v>
      </c>
      <c r="D115" s="19" t="s">
        <v>87</v>
      </c>
      <c r="E115" s="9">
        <v>10</v>
      </c>
      <c r="F115" s="17">
        <v>73.33</v>
      </c>
      <c r="G115" s="14">
        <f t="shared" si="4"/>
        <v>24.189999999999998</v>
      </c>
      <c r="H115" s="4" t="s">
        <v>37</v>
      </c>
    </row>
    <row r="116" spans="1:8" ht="12">
      <c r="A116" s="9">
        <v>44</v>
      </c>
      <c r="B116" s="9">
        <v>6</v>
      </c>
      <c r="C116" s="15" t="s">
        <v>127</v>
      </c>
      <c r="D116" s="19" t="s">
        <v>145</v>
      </c>
      <c r="E116" s="9">
        <v>12</v>
      </c>
      <c r="F116" s="17">
        <v>74.39</v>
      </c>
      <c r="G116" s="14">
        <f t="shared" si="4"/>
        <v>25.25</v>
      </c>
      <c r="H116" s="4" t="s">
        <v>141</v>
      </c>
    </row>
    <row r="117" spans="1:8" ht="12">
      <c r="A117" s="9">
        <v>45</v>
      </c>
      <c r="B117" s="9">
        <v>2</v>
      </c>
      <c r="C117" s="15" t="s">
        <v>146</v>
      </c>
      <c r="D117" s="19" t="s">
        <v>22</v>
      </c>
      <c r="E117" s="9">
        <v>10</v>
      </c>
      <c r="F117" s="17">
        <v>75.06</v>
      </c>
      <c r="G117" s="14">
        <f t="shared" si="4"/>
        <v>25.92</v>
      </c>
      <c r="H117" s="4" t="s">
        <v>141</v>
      </c>
    </row>
    <row r="118" spans="1:8" ht="12">
      <c r="A118" s="9">
        <v>46</v>
      </c>
      <c r="B118" s="9">
        <v>10</v>
      </c>
      <c r="C118" s="15" t="s">
        <v>75</v>
      </c>
      <c r="D118" s="19" t="s">
        <v>84</v>
      </c>
      <c r="E118" s="9">
        <v>9</v>
      </c>
      <c r="F118" s="17">
        <v>75.16</v>
      </c>
      <c r="G118" s="14">
        <f t="shared" si="4"/>
        <v>26.019999999999996</v>
      </c>
      <c r="H118" s="4" t="s">
        <v>37</v>
      </c>
    </row>
    <row r="119" spans="1:8" ht="12">
      <c r="A119" s="9">
        <v>47</v>
      </c>
      <c r="B119" s="9">
        <v>1</v>
      </c>
      <c r="C119" s="15" t="s">
        <v>62</v>
      </c>
      <c r="D119" s="19" t="s">
        <v>147</v>
      </c>
      <c r="E119" s="9">
        <v>8</v>
      </c>
      <c r="F119" s="17">
        <v>77.82</v>
      </c>
      <c r="G119" s="14">
        <f t="shared" si="4"/>
        <v>28.679999999999993</v>
      </c>
      <c r="H119" s="4" t="s">
        <v>141</v>
      </c>
    </row>
    <row r="120" spans="1:8" ht="12">
      <c r="A120" s="9">
        <v>48</v>
      </c>
      <c r="B120" s="9">
        <v>8</v>
      </c>
      <c r="C120" s="15" t="s">
        <v>69</v>
      </c>
      <c r="D120" s="19" t="s">
        <v>148</v>
      </c>
      <c r="E120" s="9" t="s">
        <v>150</v>
      </c>
      <c r="F120" s="17">
        <v>78.24</v>
      </c>
      <c r="G120" s="14">
        <f t="shared" si="4"/>
        <v>29.099999999999994</v>
      </c>
      <c r="H120" s="4" t="s">
        <v>141</v>
      </c>
    </row>
    <row r="121" spans="1:8" ht="12">
      <c r="A121" s="9">
        <v>49</v>
      </c>
      <c r="B121" s="9">
        <v>4</v>
      </c>
      <c r="C121" s="15" t="s">
        <v>86</v>
      </c>
      <c r="D121" s="19" t="s">
        <v>149</v>
      </c>
      <c r="E121" s="9" t="s">
        <v>150</v>
      </c>
      <c r="F121" s="17">
        <v>86.25</v>
      </c>
      <c r="G121" s="14">
        <f t="shared" si="4"/>
        <v>37.11</v>
      </c>
      <c r="H121" s="4" t="s">
        <v>141</v>
      </c>
    </row>
    <row r="122" spans="1:8" ht="12">
      <c r="A122" s="9"/>
      <c r="B122" s="9"/>
      <c r="C122" s="15"/>
      <c r="D122" s="19"/>
      <c r="E122" s="9"/>
      <c r="F122" s="17"/>
      <c r="G122" s="10"/>
      <c r="H122" s="4"/>
    </row>
    <row r="123" spans="4:16" ht="12">
      <c r="D123" s="8"/>
      <c r="P123"/>
    </row>
    <row r="124" spans="4:16" ht="12">
      <c r="D124" s="8"/>
      <c r="P124"/>
    </row>
    <row r="125" spans="4:16" ht="12">
      <c r="D125" s="8"/>
      <c r="P125"/>
    </row>
    <row r="126" spans="4:16" ht="12">
      <c r="D126" s="8"/>
      <c r="P126"/>
    </row>
    <row r="127" spans="4:16" ht="12">
      <c r="D127" s="8"/>
      <c r="P127"/>
    </row>
    <row r="128" spans="4:16" ht="12">
      <c r="D128" s="8"/>
      <c r="P128"/>
    </row>
    <row r="129" spans="4:16" ht="12">
      <c r="D129" s="8"/>
      <c r="P129"/>
    </row>
    <row r="130" spans="4:16" ht="12">
      <c r="D130" s="8"/>
      <c r="P130"/>
    </row>
    <row r="131" spans="4:16" ht="12">
      <c r="D131" s="8"/>
      <c r="P131"/>
    </row>
    <row r="132" spans="4:16" ht="12">
      <c r="D132" s="8"/>
      <c r="P132"/>
    </row>
    <row r="133" spans="4:16" ht="12">
      <c r="D133" s="8"/>
      <c r="P133"/>
    </row>
    <row r="134" spans="4:16" ht="12">
      <c r="D134" s="8"/>
      <c r="P134"/>
    </row>
    <row r="135" spans="4:16" ht="12">
      <c r="D135" s="8"/>
      <c r="P135"/>
    </row>
    <row r="136" spans="4:16" ht="12">
      <c r="D136" s="8"/>
      <c r="P136"/>
    </row>
    <row r="137" spans="4:16" ht="12">
      <c r="D137" s="8"/>
      <c r="P137"/>
    </row>
    <row r="138" spans="4:16" ht="12">
      <c r="D138" s="8"/>
      <c r="P138"/>
    </row>
    <row r="139" spans="3:16" ht="12">
      <c r="C139" s="8"/>
      <c r="P139"/>
    </row>
    <row r="140" spans="3:16" ht="12">
      <c r="C140" s="8"/>
      <c r="P140"/>
    </row>
    <row r="141" spans="3:16" ht="12">
      <c r="C141" s="8"/>
      <c r="P141"/>
    </row>
    <row r="142" spans="3:16" ht="12">
      <c r="C142" s="8"/>
      <c r="P142"/>
    </row>
    <row r="143" spans="3:16" ht="12">
      <c r="C143" s="8"/>
      <c r="P143"/>
    </row>
    <row r="144" spans="3:16" ht="12">
      <c r="C144" s="8"/>
      <c r="P144"/>
    </row>
    <row r="145" spans="3:16" ht="12">
      <c r="C145" s="8"/>
      <c r="P145"/>
    </row>
    <row r="146" spans="3:16" ht="12">
      <c r="C146" s="8"/>
      <c r="P146"/>
    </row>
    <row r="147" spans="3:16" ht="12">
      <c r="C147" s="8"/>
      <c r="P147"/>
    </row>
    <row r="148" spans="3:16" ht="12">
      <c r="C148" s="8"/>
      <c r="P148"/>
    </row>
    <row r="149" spans="3:16" ht="12">
      <c r="C149" s="8"/>
      <c r="P149"/>
    </row>
    <row r="150" spans="3:16" ht="12">
      <c r="C150" s="8"/>
      <c r="P150"/>
    </row>
    <row r="151" spans="4:16" ht="12">
      <c r="D151" s="8"/>
      <c r="P151"/>
    </row>
    <row r="152" spans="4:16" ht="12">
      <c r="D152" s="8"/>
      <c r="P152"/>
    </row>
    <row r="153" spans="4:16" ht="12">
      <c r="D153" s="8"/>
      <c r="P153"/>
    </row>
    <row r="154" spans="4:16" ht="12">
      <c r="D154" s="8"/>
      <c r="P154"/>
    </row>
    <row r="155" spans="4:16" ht="12">
      <c r="D155" s="8"/>
      <c r="P155"/>
    </row>
    <row r="156" spans="4:16" ht="12">
      <c r="D156" s="8"/>
      <c r="P156"/>
    </row>
    <row r="157" spans="4:16" ht="12">
      <c r="D157" s="8"/>
      <c r="P157"/>
    </row>
    <row r="158" spans="4:16" ht="12">
      <c r="D158" s="8"/>
      <c r="P158"/>
    </row>
    <row r="159" spans="4:16" ht="12">
      <c r="D159" s="8"/>
      <c r="P159"/>
    </row>
    <row r="160" spans="4:16" ht="12">
      <c r="D160" s="8"/>
      <c r="P160"/>
    </row>
    <row r="161" spans="4:16" ht="12">
      <c r="D161" s="8"/>
      <c r="P161"/>
    </row>
    <row r="162" spans="4:16" ht="12">
      <c r="D162" s="8"/>
      <c r="P162"/>
    </row>
    <row r="163" spans="4:16" ht="12">
      <c r="D163" s="8"/>
      <c r="P163"/>
    </row>
    <row r="164" spans="4:16" ht="12">
      <c r="D164" s="8"/>
      <c r="P164"/>
    </row>
    <row r="165" spans="4:16" ht="12">
      <c r="D165" s="8"/>
      <c r="P165"/>
    </row>
    <row r="166" spans="4:16" ht="12">
      <c r="D166" s="8"/>
      <c r="P166"/>
    </row>
    <row r="167" spans="4:16" ht="12">
      <c r="D167" s="8"/>
      <c r="P167"/>
    </row>
    <row r="168" spans="4:16" ht="12">
      <c r="D168" s="8"/>
      <c r="P168"/>
    </row>
    <row r="169" spans="4:16" ht="12">
      <c r="D169" s="8"/>
      <c r="P169"/>
    </row>
    <row r="170" spans="4:16" ht="12">
      <c r="D170" s="8"/>
      <c r="P170"/>
    </row>
    <row r="171" spans="4:16" ht="12">
      <c r="D171" s="8"/>
      <c r="P171"/>
    </row>
    <row r="172" spans="4:16" ht="12">
      <c r="D172" s="8"/>
      <c r="P172"/>
    </row>
    <row r="173" spans="4:16" ht="12">
      <c r="D173" s="8"/>
      <c r="P173"/>
    </row>
    <row r="174" spans="4:16" ht="12">
      <c r="D174" s="8"/>
      <c r="P174"/>
    </row>
    <row r="175" spans="4:16" ht="12">
      <c r="D175" s="8"/>
      <c r="P175"/>
    </row>
    <row r="176" spans="4:16" ht="12">
      <c r="D176" s="8"/>
      <c r="P176"/>
    </row>
    <row r="177" spans="4:16" ht="12">
      <c r="D177" s="8"/>
      <c r="P177"/>
    </row>
    <row r="178" spans="4:16" ht="12">
      <c r="D178" s="8"/>
      <c r="P178"/>
    </row>
    <row r="179" ht="12">
      <c r="P179"/>
    </row>
    <row r="180" ht="12">
      <c r="P180"/>
    </row>
    <row r="181" ht="12">
      <c r="P181"/>
    </row>
    <row r="182" ht="12">
      <c r="P182"/>
    </row>
    <row r="183" ht="12">
      <c r="P183"/>
    </row>
    <row r="184" ht="12">
      <c r="P184"/>
    </row>
    <row r="185" ht="12">
      <c r="P185"/>
    </row>
    <row r="186" ht="12">
      <c r="P186"/>
    </row>
    <row r="187" ht="12">
      <c r="P187"/>
    </row>
    <row r="188" ht="12">
      <c r="P188"/>
    </row>
    <row r="189" ht="12">
      <c r="P189"/>
    </row>
    <row r="190" ht="12">
      <c r="P190"/>
    </row>
    <row r="191" ht="12">
      <c r="P191"/>
    </row>
    <row r="192" ht="12">
      <c r="P192"/>
    </row>
    <row r="193" ht="12">
      <c r="P193"/>
    </row>
    <row r="194" ht="12">
      <c r="P194"/>
    </row>
    <row r="195" ht="12">
      <c r="P195"/>
    </row>
    <row r="196" ht="12">
      <c r="P196"/>
    </row>
    <row r="197" ht="12">
      <c r="P197"/>
    </row>
    <row r="198" ht="12">
      <c r="P198"/>
    </row>
    <row r="199" ht="12">
      <c r="P199"/>
    </row>
    <row r="200" ht="12">
      <c r="P200"/>
    </row>
    <row r="201" ht="12">
      <c r="P201"/>
    </row>
    <row r="239" ht="12">
      <c r="I239" s="4"/>
    </row>
    <row r="240" ht="12">
      <c r="I240" s="4"/>
    </row>
    <row r="279" ht="12">
      <c r="P279"/>
    </row>
    <row r="280" ht="12">
      <c r="P280"/>
    </row>
    <row r="281" ht="12">
      <c r="P281"/>
    </row>
    <row r="282" ht="12">
      <c r="P282"/>
    </row>
    <row r="283" ht="12">
      <c r="P283"/>
    </row>
    <row r="284" ht="12">
      <c r="P284"/>
    </row>
    <row r="285" ht="12">
      <c r="P285"/>
    </row>
    <row r="286" ht="12">
      <c r="P286"/>
    </row>
    <row r="287" ht="12">
      <c r="P287"/>
    </row>
    <row r="288" ht="12">
      <c r="P288"/>
    </row>
    <row r="289" ht="12">
      <c r="P289"/>
    </row>
    <row r="290" ht="12">
      <c r="P290"/>
    </row>
    <row r="291" ht="12">
      <c r="P291"/>
    </row>
    <row r="292" ht="12">
      <c r="P292"/>
    </row>
    <row r="293" ht="12">
      <c r="P293"/>
    </row>
    <row r="294" ht="12">
      <c r="P294"/>
    </row>
    <row r="295" ht="12">
      <c r="P295"/>
    </row>
    <row r="296" ht="12">
      <c r="P296"/>
    </row>
    <row r="297" ht="12">
      <c r="P297"/>
    </row>
    <row r="298" ht="12">
      <c r="P298"/>
    </row>
    <row r="299" ht="12">
      <c r="P299"/>
    </row>
    <row r="300" ht="12">
      <c r="P300"/>
    </row>
    <row r="301" ht="12">
      <c r="P301"/>
    </row>
    <row r="302" ht="12">
      <c r="P302"/>
    </row>
    <row r="303" ht="12">
      <c r="P303"/>
    </row>
    <row r="304" spans="4:16" ht="12">
      <c r="D304" s="8"/>
      <c r="P304"/>
    </row>
    <row r="305" spans="4:16" ht="12">
      <c r="D305" s="8"/>
      <c r="P305"/>
    </row>
    <row r="306" ht="12">
      <c r="P306"/>
    </row>
    <row r="307" ht="12">
      <c r="P307"/>
    </row>
    <row r="308" ht="12">
      <c r="P308"/>
    </row>
    <row r="309" ht="12">
      <c r="P309"/>
    </row>
    <row r="310" ht="12">
      <c r="P310"/>
    </row>
    <row r="311" ht="12">
      <c r="P311"/>
    </row>
    <row r="312" ht="12">
      <c r="P312"/>
    </row>
    <row r="313" ht="12">
      <c r="P313"/>
    </row>
    <row r="314" ht="12">
      <c r="P314"/>
    </row>
    <row r="315" ht="12">
      <c r="P315"/>
    </row>
    <row r="316" ht="12">
      <c r="P316"/>
    </row>
    <row r="317" ht="12">
      <c r="P317"/>
    </row>
    <row r="318" ht="12">
      <c r="P318"/>
    </row>
    <row r="319" ht="12">
      <c r="P319"/>
    </row>
    <row r="320" ht="12">
      <c r="P320"/>
    </row>
    <row r="321" ht="12">
      <c r="P321"/>
    </row>
    <row r="322" ht="12">
      <c r="P322"/>
    </row>
    <row r="323" ht="12">
      <c r="P323"/>
    </row>
    <row r="324" ht="12">
      <c r="P324"/>
    </row>
    <row r="325" spans="13:16" ht="12">
      <c r="M325" s="9"/>
      <c r="P325"/>
    </row>
    <row r="326" ht="12">
      <c r="P326"/>
    </row>
    <row r="327" ht="12">
      <c r="P327"/>
    </row>
    <row r="328" ht="12">
      <c r="P328"/>
    </row>
    <row r="329" ht="12">
      <c r="P329"/>
    </row>
    <row r="330" ht="12">
      <c r="P330"/>
    </row>
    <row r="331" ht="12">
      <c r="P331"/>
    </row>
    <row r="332" spans="13:16" ht="12">
      <c r="M332" s="13"/>
      <c r="P332"/>
    </row>
    <row r="333" ht="12">
      <c r="P333"/>
    </row>
    <row r="334" ht="12">
      <c r="P334"/>
    </row>
    <row r="335" ht="12">
      <c r="P335"/>
    </row>
    <row r="336" spans="13:16" ht="12">
      <c r="M336" s="13"/>
      <c r="P336"/>
    </row>
    <row r="337" ht="12">
      <c r="P337"/>
    </row>
    <row r="338" ht="12">
      <c r="P338"/>
    </row>
    <row r="339" spans="13:16" ht="12">
      <c r="M339" s="13"/>
      <c r="P339"/>
    </row>
    <row r="340" spans="13:16" ht="12">
      <c r="M340" s="13"/>
      <c r="P340"/>
    </row>
    <row r="341" spans="13:16" ht="12">
      <c r="M341" s="13"/>
      <c r="P341"/>
    </row>
    <row r="342" spans="13:16" ht="12">
      <c r="M342" s="13"/>
      <c r="P342"/>
    </row>
    <row r="343" spans="13:16" ht="12">
      <c r="M343" s="13"/>
      <c r="P343"/>
    </row>
    <row r="344" spans="13:16" ht="12">
      <c r="M344" s="13"/>
      <c r="P344"/>
    </row>
    <row r="345" ht="12">
      <c r="P345"/>
    </row>
    <row r="346" ht="12">
      <c r="P346"/>
    </row>
    <row r="347" ht="12">
      <c r="P347"/>
    </row>
    <row r="348" ht="12">
      <c r="P348"/>
    </row>
    <row r="349" spans="13:16" ht="12">
      <c r="M349" s="13"/>
      <c r="P349"/>
    </row>
    <row r="350" spans="13:16" ht="12">
      <c r="M350" s="13"/>
      <c r="P350"/>
    </row>
    <row r="351" ht="12">
      <c r="P351"/>
    </row>
    <row r="352" spans="13:16" ht="12">
      <c r="M352" s="13"/>
      <c r="P352"/>
    </row>
    <row r="353" spans="13:16" ht="12">
      <c r="M353" s="13"/>
      <c r="P353"/>
    </row>
    <row r="354" spans="13:16" ht="12">
      <c r="M354" s="13"/>
      <c r="P354"/>
    </row>
    <row r="355" spans="13:16" ht="12">
      <c r="M355" s="13"/>
      <c r="P355"/>
    </row>
    <row r="356" spans="13:16" ht="12">
      <c r="M356" s="13"/>
      <c r="P356"/>
    </row>
    <row r="357" ht="12">
      <c r="P357"/>
    </row>
    <row r="358" ht="12">
      <c r="P358"/>
    </row>
    <row r="359" spans="13:16" ht="12">
      <c r="M359" s="13"/>
      <c r="P359"/>
    </row>
    <row r="360" ht="12">
      <c r="P360"/>
    </row>
    <row r="361" ht="12">
      <c r="M361" s="13"/>
    </row>
    <row r="365" spans="14:16" ht="12">
      <c r="N365" s="9"/>
      <c r="O365" s="15"/>
      <c r="P365" s="19"/>
    </row>
    <row r="368" ht="12">
      <c r="M368" s="13"/>
    </row>
    <row r="371" ht="12">
      <c r="M371" s="13"/>
    </row>
    <row r="372" spans="14:16" ht="12">
      <c r="N372" s="9"/>
      <c r="O372" s="15"/>
      <c r="P372" s="19"/>
    </row>
    <row r="374" ht="12">
      <c r="M374" s="13"/>
    </row>
    <row r="375" spans="17:20" ht="12">
      <c r="Q375" s="9"/>
      <c r="R375" s="17"/>
      <c r="S375" s="17"/>
      <c r="T375" s="4"/>
    </row>
    <row r="376" spans="14:16" ht="12">
      <c r="N376" s="9"/>
      <c r="O376" s="15"/>
      <c r="P376" s="19"/>
    </row>
    <row r="377" ht="12">
      <c r="M377" s="13"/>
    </row>
    <row r="379" spans="13:16" ht="12">
      <c r="M379" s="13"/>
      <c r="N379" s="9"/>
      <c r="O379" s="15"/>
      <c r="P379" s="19"/>
    </row>
    <row r="380" spans="14:16" ht="12">
      <c r="N380" s="9"/>
      <c r="O380" s="15"/>
      <c r="P380" s="19"/>
    </row>
    <row r="381" spans="14:16" ht="12">
      <c r="N381" s="9"/>
      <c r="O381" s="15"/>
      <c r="P381" s="19"/>
    </row>
    <row r="382" spans="14:20" ht="12">
      <c r="N382" s="9"/>
      <c r="O382" s="15"/>
      <c r="P382" s="19"/>
      <c r="Q382" s="9"/>
      <c r="R382" s="17"/>
      <c r="S382" s="17"/>
      <c r="T382" s="4"/>
    </row>
    <row r="383" spans="14:16" ht="12">
      <c r="N383" s="9"/>
      <c r="O383" s="15"/>
      <c r="P383" s="19"/>
    </row>
    <row r="384" spans="14:16" ht="12">
      <c r="N384" s="9"/>
      <c r="O384" s="15"/>
      <c r="P384" s="19"/>
    </row>
    <row r="386" spans="17:20" ht="12">
      <c r="Q386" s="9"/>
      <c r="R386" s="17"/>
      <c r="S386" s="17"/>
      <c r="T386" s="4"/>
    </row>
    <row r="389" spans="14:20" ht="12">
      <c r="N389" s="9"/>
      <c r="O389" s="15"/>
      <c r="P389" s="19"/>
      <c r="Q389" s="9"/>
      <c r="R389" s="17"/>
      <c r="S389" s="17"/>
      <c r="T389" s="4"/>
    </row>
    <row r="390" spans="14:20" ht="12">
      <c r="N390" s="9"/>
      <c r="O390" s="15"/>
      <c r="P390" s="19"/>
      <c r="Q390" s="9"/>
      <c r="R390" s="17"/>
      <c r="S390" s="17"/>
      <c r="T390" s="4"/>
    </row>
    <row r="391" spans="17:20" ht="12">
      <c r="Q391" s="9"/>
      <c r="R391" s="17"/>
      <c r="S391" s="17"/>
      <c r="T391" s="4"/>
    </row>
    <row r="392" spans="13:20" ht="12">
      <c r="M392" s="13"/>
      <c r="N392" s="9"/>
      <c r="O392" s="15"/>
      <c r="P392" s="19"/>
      <c r="Q392" s="9"/>
      <c r="R392" s="17"/>
      <c r="S392" s="17"/>
      <c r="T392" s="4"/>
    </row>
    <row r="393" spans="14:20" ht="12">
      <c r="N393" s="9"/>
      <c r="O393" s="15"/>
      <c r="P393" s="19"/>
      <c r="Q393" s="9"/>
      <c r="R393" s="17"/>
      <c r="S393" s="17"/>
      <c r="T393" s="4"/>
    </row>
    <row r="394" spans="13:20" ht="12">
      <c r="M394" s="13"/>
      <c r="N394" s="9"/>
      <c r="O394" s="15"/>
      <c r="P394" s="19"/>
      <c r="Q394" s="9"/>
      <c r="R394" s="17"/>
      <c r="S394" s="17"/>
      <c r="T394" s="4"/>
    </row>
    <row r="395" spans="13:16" ht="12">
      <c r="M395" s="13"/>
      <c r="N395" s="9"/>
      <c r="O395" s="15"/>
      <c r="P395" s="19"/>
    </row>
    <row r="396" spans="13:16" ht="12">
      <c r="M396" s="13"/>
      <c r="N396" s="9"/>
      <c r="O396" s="15"/>
      <c r="P396" s="19"/>
    </row>
    <row r="397" ht="12">
      <c r="M397" s="13"/>
    </row>
    <row r="398" ht="12">
      <c r="M398" s="13"/>
    </row>
    <row r="399" spans="13:20" ht="12">
      <c r="M399" s="13"/>
      <c r="N399" s="9"/>
      <c r="O399" s="15"/>
      <c r="P399" s="19"/>
      <c r="Q399" s="9"/>
      <c r="R399" s="17"/>
      <c r="S399" s="17"/>
      <c r="T399" s="4"/>
    </row>
    <row r="400" spans="13:20" ht="12">
      <c r="M400" s="13"/>
      <c r="Q400" s="9"/>
      <c r="R400" s="17"/>
      <c r="S400" s="17"/>
      <c r="T400" s="4"/>
    </row>
    <row r="401" spans="14:16" ht="12">
      <c r="N401" s="9"/>
      <c r="O401" s="15"/>
      <c r="P401" s="19"/>
    </row>
    <row r="402" spans="17:20" ht="12">
      <c r="Q402" s="9"/>
      <c r="R402" s="17"/>
      <c r="S402" s="17"/>
      <c r="T402" s="4"/>
    </row>
    <row r="403" spans="17:20" ht="12">
      <c r="Q403" s="9"/>
      <c r="R403" s="17"/>
      <c r="S403" s="17"/>
      <c r="T403" s="4"/>
    </row>
    <row r="404" spans="17:20" ht="12">
      <c r="Q404" s="9"/>
      <c r="R404" s="17"/>
      <c r="S404" s="17"/>
      <c r="T404" s="4"/>
    </row>
    <row r="405" spans="17:20" ht="12">
      <c r="Q405" s="9"/>
      <c r="R405" s="17"/>
      <c r="S405" s="17"/>
      <c r="T405" s="4"/>
    </row>
    <row r="406" spans="17:20" ht="12">
      <c r="Q406" s="9"/>
      <c r="R406" s="17"/>
      <c r="S406" s="17"/>
      <c r="T406" s="4"/>
    </row>
    <row r="407" ht="12">
      <c r="M407" s="13"/>
    </row>
    <row r="408" spans="13:16" ht="12">
      <c r="M408" s="13"/>
      <c r="N408" s="9"/>
      <c r="O408" s="15"/>
      <c r="P408" s="19"/>
    </row>
    <row r="409" spans="17:20" ht="12">
      <c r="Q409" s="9"/>
      <c r="R409" s="17"/>
      <c r="S409" s="17"/>
      <c r="T409" s="4"/>
    </row>
    <row r="411" spans="13:20" ht="12">
      <c r="M411" s="13"/>
      <c r="N411" s="9"/>
      <c r="O411" s="15"/>
      <c r="P411" s="19"/>
      <c r="Q411" s="9"/>
      <c r="R411" s="17"/>
      <c r="S411" s="17"/>
      <c r="T411" s="4"/>
    </row>
    <row r="414" spans="14:16" ht="12">
      <c r="N414" s="9"/>
      <c r="O414" s="15"/>
      <c r="P414" s="19"/>
    </row>
    <row r="416" ht="12">
      <c r="M416" s="13"/>
    </row>
    <row r="417" spans="13:16" ht="12">
      <c r="M417" s="13"/>
      <c r="N417" s="9"/>
      <c r="O417" s="15"/>
      <c r="P417" s="19"/>
    </row>
    <row r="418" spans="17:20" ht="12">
      <c r="Q418" s="9"/>
      <c r="R418" s="17"/>
      <c r="S418" s="17"/>
      <c r="T418" s="4"/>
    </row>
    <row r="419" spans="13:16" ht="12">
      <c r="M419" s="13"/>
      <c r="N419" s="9"/>
      <c r="O419" s="15"/>
      <c r="P419" s="19"/>
    </row>
    <row r="420" ht="12">
      <c r="M420" s="13"/>
    </row>
    <row r="421" spans="17:20" ht="12">
      <c r="Q421" s="9"/>
      <c r="R421" s="17"/>
      <c r="S421" s="17"/>
      <c r="T421" s="4"/>
    </row>
    <row r="424" spans="17:20" ht="12">
      <c r="Q424" s="9"/>
      <c r="R424" s="17"/>
      <c r="S424" s="17"/>
      <c r="T424" s="4"/>
    </row>
    <row r="427" spans="17:20" ht="12">
      <c r="Q427" s="9"/>
      <c r="R427" s="17"/>
      <c r="S427" s="17"/>
      <c r="T427" s="4"/>
    </row>
    <row r="429" spans="17:20" ht="12">
      <c r="Q429" s="9"/>
      <c r="R429" s="17"/>
      <c r="S429" s="17"/>
      <c r="T429" s="4"/>
    </row>
    <row r="430" ht="12">
      <c r="M430" s="13"/>
    </row>
    <row r="432" spans="14:16" ht="12">
      <c r="N432" s="9"/>
      <c r="O432" s="15"/>
      <c r="P432" s="19"/>
    </row>
    <row r="434" spans="14:16" ht="12">
      <c r="N434" s="9"/>
      <c r="O434" s="15"/>
      <c r="P434" s="19"/>
    </row>
    <row r="435" spans="14:16" ht="12">
      <c r="N435" s="9"/>
      <c r="O435" s="15"/>
      <c r="P435" s="19"/>
    </row>
    <row r="436" spans="14:16" ht="12">
      <c r="N436" s="9"/>
      <c r="O436" s="15"/>
      <c r="P436" s="19"/>
    </row>
    <row r="437" spans="14:16" ht="12">
      <c r="N437" s="9"/>
      <c r="O437" s="15"/>
      <c r="P437" s="19"/>
    </row>
    <row r="438" spans="14:16" ht="12">
      <c r="N438" s="9"/>
      <c r="O438" s="15"/>
      <c r="P438" s="19"/>
    </row>
    <row r="439" spans="14:16" ht="12">
      <c r="N439" s="9"/>
      <c r="O439" s="15"/>
      <c r="P439" s="19"/>
    </row>
    <row r="440" spans="14:16" ht="12">
      <c r="N440" s="9"/>
      <c r="O440" s="15"/>
      <c r="P440" s="19"/>
    </row>
    <row r="442" spans="17:20" ht="12">
      <c r="Q442" s="9"/>
      <c r="R442" s="17"/>
      <c r="S442" s="17"/>
      <c r="T442" s="4"/>
    </row>
    <row r="444" spans="17:20" ht="12">
      <c r="Q444" s="9"/>
      <c r="R444" s="17"/>
      <c r="S444" s="17"/>
      <c r="T444" s="4"/>
    </row>
    <row r="445" spans="17:20" ht="12">
      <c r="Q445" s="9"/>
      <c r="R445" s="17"/>
      <c r="S445" s="17"/>
      <c r="T445" s="4"/>
    </row>
    <row r="446" spans="17:20" ht="12">
      <c r="Q446" s="9"/>
      <c r="R446" s="17"/>
      <c r="S446" s="17"/>
      <c r="T446" s="4"/>
    </row>
    <row r="447" spans="14:20" ht="12">
      <c r="N447" s="9"/>
      <c r="O447" s="15"/>
      <c r="P447" s="19"/>
      <c r="Q447" s="9"/>
      <c r="R447" s="17"/>
      <c r="S447" s="17"/>
      <c r="T447" s="4"/>
    </row>
    <row r="448" spans="4:20" ht="12">
      <c r="D448" s="8"/>
      <c r="N448" s="9"/>
      <c r="O448" s="15"/>
      <c r="P448" s="19"/>
      <c r="Q448" s="9"/>
      <c r="R448" s="17"/>
      <c r="S448" s="17"/>
      <c r="T448" s="4"/>
    </row>
    <row r="449" spans="4:20" ht="12">
      <c r="D449" s="8"/>
      <c r="Q449" s="9"/>
      <c r="R449" s="17"/>
      <c r="S449" s="17"/>
      <c r="T449" s="4"/>
    </row>
    <row r="450" spans="4:20" ht="12">
      <c r="D450" s="8"/>
      <c r="Q450" s="9"/>
      <c r="R450" s="17"/>
      <c r="S450" s="17"/>
      <c r="T450" s="4"/>
    </row>
    <row r="451" spans="4:16" ht="12">
      <c r="D451" s="8"/>
      <c r="N451" s="9"/>
      <c r="O451" s="15"/>
      <c r="P451" s="19"/>
    </row>
    <row r="452" ht="12">
      <c r="D452" s="8"/>
    </row>
    <row r="453" ht="12">
      <c r="D453" s="8"/>
    </row>
    <row r="454" ht="12">
      <c r="D454" s="8"/>
    </row>
    <row r="455" ht="12">
      <c r="D455" s="8"/>
    </row>
    <row r="456" spans="4:16" ht="12">
      <c r="D456" s="8"/>
      <c r="N456" s="9"/>
      <c r="O456" s="15"/>
      <c r="P456" s="19"/>
    </row>
    <row r="457" spans="4:20" ht="12">
      <c r="D457" s="8"/>
      <c r="N457" s="9"/>
      <c r="O457" s="15"/>
      <c r="P457" s="19"/>
      <c r="Q457" s="9"/>
      <c r="R457" s="17"/>
      <c r="S457" s="17"/>
      <c r="T457" s="4"/>
    </row>
    <row r="458" spans="4:20" ht="12">
      <c r="D458" s="8"/>
      <c r="Q458" s="9"/>
      <c r="R458" s="17"/>
      <c r="S458" s="17"/>
      <c r="T458" s="4"/>
    </row>
    <row r="459" spans="4:16" ht="12">
      <c r="D459" s="8"/>
      <c r="N459" s="9"/>
      <c r="O459" s="15"/>
      <c r="P459" s="19"/>
    </row>
    <row r="460" spans="4:16" ht="12">
      <c r="D460" s="8"/>
      <c r="N460" s="9"/>
      <c r="O460" s="15"/>
      <c r="P460" s="19"/>
    </row>
    <row r="461" spans="4:21" ht="12">
      <c r="D461" s="8"/>
      <c r="Q461" s="9"/>
      <c r="R461" s="17"/>
      <c r="S461" s="17"/>
      <c r="T461" s="4"/>
      <c r="U461" s="4"/>
    </row>
    <row r="462" ht="12">
      <c r="D462" s="8"/>
    </row>
    <row r="463" ht="12">
      <c r="D463" s="8"/>
    </row>
    <row r="464" ht="12">
      <c r="D464" s="8"/>
    </row>
    <row r="465" ht="12">
      <c r="D465" s="8"/>
    </row>
    <row r="466" spans="4:21" ht="12">
      <c r="D466" s="8"/>
      <c r="Q466" s="9"/>
      <c r="R466" s="17"/>
      <c r="S466" s="17"/>
      <c r="T466" s="4"/>
      <c r="U466" s="4"/>
    </row>
    <row r="467" spans="4:21" ht="12">
      <c r="D467" s="8"/>
      <c r="Q467" s="9"/>
      <c r="R467" s="17"/>
      <c r="S467" s="17"/>
      <c r="T467" s="4"/>
      <c r="U467" s="4"/>
    </row>
    <row r="468" ht="12">
      <c r="D468" s="8"/>
    </row>
    <row r="469" spans="4:21" ht="12">
      <c r="D469" s="8"/>
      <c r="Q469" s="9"/>
      <c r="R469" s="17"/>
      <c r="S469" s="17"/>
      <c r="T469" s="4"/>
      <c r="U469" s="4"/>
    </row>
    <row r="470" spans="4:21" ht="12">
      <c r="D470" s="8"/>
      <c r="N470" s="9"/>
      <c r="O470" s="15"/>
      <c r="P470" s="19"/>
      <c r="Q470" s="9"/>
      <c r="R470" s="17"/>
      <c r="S470" s="17"/>
      <c r="T470" s="4"/>
      <c r="U470" s="4"/>
    </row>
    <row r="471" ht="12">
      <c r="D471" s="8"/>
    </row>
    <row r="472" spans="4:16" ht="12">
      <c r="D472" s="8"/>
      <c r="P472"/>
    </row>
    <row r="473" spans="4:16" ht="12">
      <c r="D473" s="8"/>
      <c r="P473"/>
    </row>
    <row r="474" ht="12">
      <c r="P474"/>
    </row>
    <row r="475" spans="4:16" ht="12">
      <c r="D475" s="8"/>
      <c r="P475"/>
    </row>
    <row r="476" spans="4:16" ht="12">
      <c r="D476" s="8"/>
      <c r="P476"/>
    </row>
    <row r="477" spans="4:16" ht="12">
      <c r="D477" s="8"/>
      <c r="P477"/>
    </row>
    <row r="478" spans="4:16" ht="12">
      <c r="D478" s="8"/>
      <c r="P478"/>
    </row>
    <row r="479" spans="4:16" ht="12">
      <c r="D479" s="8"/>
      <c r="P479"/>
    </row>
    <row r="480" spans="4:21" ht="12">
      <c r="D480" s="8"/>
      <c r="F480" s="1"/>
      <c r="P480"/>
      <c r="Q480" s="9"/>
      <c r="R480" s="17"/>
      <c r="S480" s="17"/>
      <c r="T480" s="4"/>
      <c r="U480" s="4"/>
    </row>
    <row r="481" ht="12">
      <c r="P481"/>
    </row>
    <row r="482" ht="12">
      <c r="P482"/>
    </row>
    <row r="483" ht="12">
      <c r="P483"/>
    </row>
    <row r="484" ht="12">
      <c r="P484"/>
    </row>
    <row r="485" ht="12">
      <c r="P485"/>
    </row>
    <row r="486" ht="12">
      <c r="P486"/>
    </row>
    <row r="487" ht="12">
      <c r="P487"/>
    </row>
    <row r="488" ht="12">
      <c r="P488"/>
    </row>
    <row r="489" ht="12">
      <c r="P489"/>
    </row>
    <row r="490" ht="12">
      <c r="P490"/>
    </row>
    <row r="491" ht="12">
      <c r="P491"/>
    </row>
    <row r="492" ht="12">
      <c r="P492"/>
    </row>
    <row r="493" ht="12">
      <c r="P493"/>
    </row>
    <row r="494" ht="12">
      <c r="P494"/>
    </row>
    <row r="495" ht="12">
      <c r="P495"/>
    </row>
    <row r="496" ht="12">
      <c r="P496"/>
    </row>
    <row r="497" ht="12">
      <c r="P497"/>
    </row>
    <row r="498" ht="12">
      <c r="P498"/>
    </row>
    <row r="499" ht="12">
      <c r="P499"/>
    </row>
    <row r="500" ht="12">
      <c r="P500"/>
    </row>
    <row r="501" ht="12">
      <c r="P501"/>
    </row>
    <row r="502" ht="12">
      <c r="P502"/>
    </row>
    <row r="503" ht="12">
      <c r="P503"/>
    </row>
    <row r="504" ht="12">
      <c r="P504"/>
    </row>
    <row r="505" ht="12">
      <c r="P505"/>
    </row>
    <row r="506" ht="12">
      <c r="P506"/>
    </row>
    <row r="507" ht="12">
      <c r="P507"/>
    </row>
    <row r="508" ht="12">
      <c r="P508"/>
    </row>
    <row r="509" ht="12">
      <c r="P509"/>
    </row>
    <row r="510" ht="12">
      <c r="P510"/>
    </row>
    <row r="511" ht="12">
      <c r="P511"/>
    </row>
    <row r="512" ht="12">
      <c r="P512"/>
    </row>
    <row r="513" ht="12">
      <c r="P513"/>
    </row>
    <row r="514" ht="12">
      <c r="P514"/>
    </row>
    <row r="515" ht="12">
      <c r="P515"/>
    </row>
    <row r="516" ht="12">
      <c r="P516"/>
    </row>
    <row r="517" ht="12">
      <c r="P517"/>
    </row>
    <row r="518" ht="12">
      <c r="P518"/>
    </row>
    <row r="519" ht="12">
      <c r="P519"/>
    </row>
    <row r="520" ht="12">
      <c r="P520"/>
    </row>
    <row r="521" spans="4:16" ht="12">
      <c r="D521" s="8"/>
      <c r="P521"/>
    </row>
    <row r="522" spans="4:16" ht="12">
      <c r="D522" s="8"/>
      <c r="P522"/>
    </row>
    <row r="523" spans="4:16" ht="12">
      <c r="D523" s="8"/>
      <c r="P523"/>
    </row>
    <row r="524" spans="4:16" ht="12">
      <c r="D524" s="8"/>
      <c r="P524"/>
    </row>
    <row r="525" spans="4:16" ht="12">
      <c r="D525" s="8"/>
      <c r="P525"/>
    </row>
    <row r="526" spans="4:16" ht="12">
      <c r="D526" s="8"/>
      <c r="P526"/>
    </row>
    <row r="527" spans="4:16" ht="12">
      <c r="D527" s="8"/>
      <c r="P527"/>
    </row>
    <row r="528" spans="4:16" ht="12">
      <c r="D528" s="8"/>
      <c r="P528"/>
    </row>
    <row r="529" spans="4:16" ht="12">
      <c r="D529" s="8"/>
      <c r="P529"/>
    </row>
    <row r="530" spans="4:16" ht="12">
      <c r="D530" s="8"/>
      <c r="P530"/>
    </row>
    <row r="531" spans="4:16" ht="12">
      <c r="D531" s="8"/>
      <c r="P531"/>
    </row>
    <row r="532" spans="4:16" ht="12">
      <c r="D532" s="8"/>
      <c r="P532"/>
    </row>
    <row r="533" spans="4:16" ht="12">
      <c r="D533" s="8"/>
      <c r="P533"/>
    </row>
    <row r="534" spans="4:16" ht="12">
      <c r="D534" s="8"/>
      <c r="P534"/>
    </row>
    <row r="535" spans="4:16" ht="12">
      <c r="D535" s="8"/>
      <c r="P535"/>
    </row>
    <row r="536" spans="4:16" ht="12">
      <c r="D536" s="8"/>
      <c r="P536"/>
    </row>
    <row r="537" spans="4:16" ht="12">
      <c r="D537" s="8"/>
      <c r="P537"/>
    </row>
    <row r="538" spans="4:16" ht="12">
      <c r="D538" s="8"/>
      <c r="P538"/>
    </row>
    <row r="539" spans="4:16" ht="12">
      <c r="D539" s="8"/>
      <c r="P539"/>
    </row>
    <row r="540" spans="4:16" ht="12">
      <c r="D540" s="8"/>
      <c r="P540"/>
    </row>
    <row r="541" spans="4:16" ht="12">
      <c r="D541" s="8"/>
      <c r="P541"/>
    </row>
    <row r="542" spans="4:16" ht="12">
      <c r="D542" s="8"/>
      <c r="P542"/>
    </row>
    <row r="543" spans="4:16" ht="12">
      <c r="D543" s="8"/>
      <c r="P543"/>
    </row>
    <row r="544" spans="4:16" ht="12">
      <c r="D544" s="8"/>
      <c r="P544"/>
    </row>
    <row r="545" spans="4:16" ht="12">
      <c r="D545" s="8"/>
      <c r="P545"/>
    </row>
    <row r="546" spans="4:16" ht="12">
      <c r="D546" s="8"/>
      <c r="P546"/>
    </row>
    <row r="547" spans="4:16" ht="12">
      <c r="D547" s="8"/>
      <c r="P547"/>
    </row>
    <row r="548" spans="4:16" ht="12">
      <c r="D548" s="8"/>
      <c r="P548"/>
    </row>
    <row r="549" spans="4:16" ht="12">
      <c r="D549" s="8"/>
      <c r="P549"/>
    </row>
    <row r="550" spans="4:16" ht="12">
      <c r="D550" s="8"/>
      <c r="P550"/>
    </row>
    <row r="551" spans="4:16" ht="12">
      <c r="D551" s="8"/>
      <c r="P551"/>
    </row>
    <row r="552" spans="4:16" ht="12">
      <c r="D552" s="8"/>
      <c r="P552"/>
    </row>
    <row r="553" spans="4:16" ht="12">
      <c r="D553" s="8"/>
      <c r="P553"/>
    </row>
    <row r="554" spans="4:16" ht="12">
      <c r="D554" s="8"/>
      <c r="P554"/>
    </row>
    <row r="555" spans="4:16" ht="12">
      <c r="D555" s="8"/>
      <c r="P555"/>
    </row>
    <row r="556" spans="4:16" ht="12">
      <c r="D556" s="8"/>
      <c r="P556"/>
    </row>
    <row r="557" spans="4:16" ht="12">
      <c r="D557" s="8"/>
      <c r="P557"/>
    </row>
    <row r="558" spans="4:16" ht="12">
      <c r="D558" s="8"/>
      <c r="P558"/>
    </row>
    <row r="559" spans="4:16" ht="12">
      <c r="D559" s="8"/>
      <c r="P559"/>
    </row>
    <row r="560" spans="4:16" ht="12">
      <c r="D560" s="8"/>
      <c r="P560"/>
    </row>
    <row r="561" spans="4:16" ht="12">
      <c r="D561" s="8"/>
      <c r="P561"/>
    </row>
    <row r="562" spans="4:16" ht="14.25" customHeight="1">
      <c r="D562" s="8"/>
      <c r="P562"/>
    </row>
    <row r="563" spans="4:16" ht="12">
      <c r="D563" s="8"/>
      <c r="P563"/>
    </row>
    <row r="564" spans="4:16" ht="12">
      <c r="D564" s="8"/>
      <c r="P564"/>
    </row>
    <row r="565" spans="4:16" ht="12">
      <c r="D565" s="8"/>
      <c r="P565"/>
    </row>
    <row r="566" spans="4:16" ht="12">
      <c r="D566" s="8"/>
      <c r="P566"/>
    </row>
    <row r="567" spans="4:16" ht="12">
      <c r="D567" s="8"/>
      <c r="P567"/>
    </row>
    <row r="568" spans="4:16" ht="12">
      <c r="D568" s="8"/>
      <c r="P568"/>
    </row>
    <row r="569" spans="4:16" ht="12">
      <c r="D569" s="8"/>
      <c r="P569"/>
    </row>
    <row r="570" spans="4:16" ht="12">
      <c r="D570" s="8"/>
      <c r="P570"/>
    </row>
    <row r="571" spans="4:16" ht="12">
      <c r="D571" s="8"/>
      <c r="P571"/>
    </row>
    <row r="572" spans="4:16" ht="12">
      <c r="D572" s="8"/>
      <c r="P572"/>
    </row>
    <row r="573" spans="4:16" ht="12">
      <c r="D573" s="8"/>
      <c r="P573"/>
    </row>
    <row r="574" spans="4:16" ht="12">
      <c r="D574" s="8"/>
      <c r="P574"/>
    </row>
    <row r="575" spans="4:16" ht="12">
      <c r="D575" s="8"/>
      <c r="P575"/>
    </row>
    <row r="576" spans="4:16" ht="12">
      <c r="D576" s="8"/>
      <c r="P576"/>
    </row>
    <row r="577" spans="4:16" ht="12">
      <c r="D577" s="8"/>
      <c r="P577"/>
    </row>
    <row r="578" spans="4:16" ht="12">
      <c r="D578" s="8"/>
      <c r="P578"/>
    </row>
    <row r="579" spans="4:16" ht="12">
      <c r="D579" s="8"/>
      <c r="P579"/>
    </row>
    <row r="580" spans="4:16" ht="12">
      <c r="D580" s="8"/>
      <c r="P580"/>
    </row>
    <row r="581" spans="4:16" ht="12">
      <c r="D581" s="8"/>
      <c r="P581"/>
    </row>
    <row r="582" spans="4:16" ht="12">
      <c r="D582" s="8"/>
      <c r="P582"/>
    </row>
    <row r="583" spans="4:16" ht="12">
      <c r="D583" s="8"/>
      <c r="P583"/>
    </row>
    <row r="584" spans="4:16" ht="12">
      <c r="D584" s="8"/>
      <c r="P584"/>
    </row>
    <row r="585" spans="4:16" ht="12">
      <c r="D585" s="8"/>
      <c r="P585"/>
    </row>
    <row r="586" spans="4:16" ht="12">
      <c r="D586" s="8"/>
      <c r="P586"/>
    </row>
    <row r="587" spans="4:16" ht="12">
      <c r="D587" s="8"/>
      <c r="P587"/>
    </row>
    <row r="588" spans="4:16" ht="12">
      <c r="D588" s="8"/>
      <c r="P588"/>
    </row>
    <row r="589" spans="4:16" ht="12">
      <c r="D589" s="8"/>
      <c r="P589"/>
    </row>
    <row r="590" spans="4:16" ht="12">
      <c r="D590" s="8"/>
      <c r="P590"/>
    </row>
    <row r="591" spans="4:16" ht="12">
      <c r="D591" s="8"/>
      <c r="P591"/>
    </row>
    <row r="592" spans="4:16" ht="12">
      <c r="D592" s="8"/>
      <c r="P592"/>
    </row>
    <row r="593" spans="4:16" ht="12">
      <c r="D593" s="8"/>
      <c r="P593"/>
    </row>
    <row r="594" spans="4:16" ht="12">
      <c r="D594" s="8"/>
      <c r="P594"/>
    </row>
    <row r="595" spans="4:16" ht="12">
      <c r="D595" s="8"/>
      <c r="P595"/>
    </row>
    <row r="596" spans="4:16" ht="12">
      <c r="D596" s="8"/>
      <c r="P596"/>
    </row>
    <row r="597" spans="4:16" ht="12">
      <c r="D597" s="8"/>
      <c r="P597"/>
    </row>
    <row r="598" spans="4:16" ht="12">
      <c r="D598" s="8"/>
      <c r="P598"/>
    </row>
    <row r="599" spans="4:16" ht="12">
      <c r="D599" s="8"/>
      <c r="P599"/>
    </row>
    <row r="600" spans="4:16" ht="12">
      <c r="D600" s="8"/>
      <c r="P600"/>
    </row>
    <row r="601" spans="4:16" ht="12">
      <c r="D601" s="8"/>
      <c r="P601"/>
    </row>
    <row r="602" spans="4:16" ht="12">
      <c r="D602" s="8"/>
      <c r="P602"/>
    </row>
    <row r="603" spans="4:16" ht="12">
      <c r="D603" s="8"/>
      <c r="P603"/>
    </row>
    <row r="604" spans="4:16" ht="12">
      <c r="D604" s="8"/>
      <c r="P604"/>
    </row>
    <row r="605" spans="4:16" ht="12">
      <c r="D605" s="8"/>
      <c r="P605"/>
    </row>
    <row r="606" spans="4:16" ht="12">
      <c r="D606" s="8"/>
      <c r="P606"/>
    </row>
    <row r="607" spans="4:16" ht="12">
      <c r="D607" s="8"/>
      <c r="P607"/>
    </row>
    <row r="608" spans="4:16" ht="12">
      <c r="D608" s="8"/>
      <c r="P608"/>
    </row>
    <row r="609" spans="4:16" ht="12">
      <c r="D609" s="8"/>
      <c r="P609"/>
    </row>
    <row r="610" spans="4:16" ht="12">
      <c r="D610" s="8"/>
      <c r="P610"/>
    </row>
    <row r="611" spans="4:16" ht="12">
      <c r="D611" s="8"/>
      <c r="P611"/>
    </row>
    <row r="612" spans="4:16" ht="12">
      <c r="D612" s="8"/>
      <c r="P612"/>
    </row>
    <row r="613" spans="4:16" ht="12">
      <c r="D613" s="8"/>
      <c r="P613"/>
    </row>
    <row r="614" spans="4:16" ht="12">
      <c r="D614" s="8"/>
      <c r="P614"/>
    </row>
    <row r="615" spans="4:16" ht="12">
      <c r="D615" s="8"/>
      <c r="P615"/>
    </row>
    <row r="616" spans="4:16" ht="12">
      <c r="D616" s="8"/>
      <c r="P616"/>
    </row>
    <row r="617" spans="4:16" ht="12">
      <c r="D617" s="8"/>
      <c r="P617"/>
    </row>
    <row r="618" spans="4:16" ht="12">
      <c r="D618" s="8"/>
      <c r="P618"/>
    </row>
    <row r="619" spans="4:16" ht="12">
      <c r="D619" s="8"/>
      <c r="P619"/>
    </row>
    <row r="620" spans="4:16" ht="12">
      <c r="D620" s="8"/>
      <c r="P620"/>
    </row>
    <row r="621" spans="4:16" ht="12">
      <c r="D621" s="8"/>
      <c r="P621"/>
    </row>
    <row r="622" spans="4:16" ht="12">
      <c r="D622" s="8"/>
      <c r="P622"/>
    </row>
    <row r="623" spans="4:16" ht="12">
      <c r="D623" s="8"/>
      <c r="P623"/>
    </row>
    <row r="624" spans="4:16" ht="12">
      <c r="D624" s="8"/>
      <c r="P624"/>
    </row>
    <row r="625" spans="4:16" ht="12">
      <c r="D625" s="8"/>
      <c r="P625"/>
    </row>
    <row r="626" spans="4:16" ht="12">
      <c r="D626" s="8"/>
      <c r="P626"/>
    </row>
    <row r="627" spans="4:16" ht="12">
      <c r="D627" s="8"/>
      <c r="P627"/>
    </row>
    <row r="628" spans="4:16" ht="12">
      <c r="D628" s="8"/>
      <c r="P628"/>
    </row>
    <row r="629" spans="4:16" ht="12">
      <c r="D629" s="8"/>
      <c r="P629"/>
    </row>
    <row r="630" spans="4:16" ht="12">
      <c r="D630" s="8"/>
      <c r="P630"/>
    </row>
    <row r="631" spans="4:16" ht="12">
      <c r="D631" s="8"/>
      <c r="P631"/>
    </row>
    <row r="632" spans="4:16" ht="12">
      <c r="D632" s="8"/>
      <c r="P632"/>
    </row>
    <row r="633" spans="4:16" ht="12">
      <c r="D633" s="8"/>
      <c r="P633"/>
    </row>
    <row r="634" spans="4:16" ht="12">
      <c r="D634" s="8"/>
      <c r="P634"/>
    </row>
    <row r="635" spans="4:16" ht="12">
      <c r="D635" s="8"/>
      <c r="P635"/>
    </row>
    <row r="636" spans="4:16" ht="12">
      <c r="D636" s="8"/>
      <c r="P636"/>
    </row>
    <row r="637" spans="4:16" ht="12">
      <c r="D637" s="8"/>
      <c r="P637"/>
    </row>
    <row r="638" spans="4:16" ht="12">
      <c r="D638" s="8"/>
      <c r="P638"/>
    </row>
    <row r="639" spans="4:16" ht="12">
      <c r="D639" s="8"/>
      <c r="P639"/>
    </row>
    <row r="640" spans="4:16" ht="12">
      <c r="D640" s="8"/>
      <c r="P640"/>
    </row>
    <row r="641" spans="4:16" ht="12">
      <c r="D641" s="8"/>
      <c r="P641"/>
    </row>
    <row r="642" spans="4:16" ht="12">
      <c r="D642" s="8"/>
      <c r="P642"/>
    </row>
    <row r="643" spans="4:16" ht="12">
      <c r="D643" s="8"/>
      <c r="P643"/>
    </row>
    <row r="644" spans="4:16" ht="12">
      <c r="D644" s="8"/>
      <c r="P644"/>
    </row>
    <row r="645" spans="4:16" ht="12">
      <c r="D645" s="8"/>
      <c r="P645"/>
    </row>
    <row r="646" spans="4:16" ht="12">
      <c r="D646" s="8"/>
      <c r="P646"/>
    </row>
    <row r="647" spans="4:16" ht="12">
      <c r="D647" s="8"/>
      <c r="P647"/>
    </row>
    <row r="648" spans="4:16" ht="12">
      <c r="D648" s="8"/>
      <c r="P648"/>
    </row>
    <row r="649" spans="4:16" ht="12">
      <c r="D649" s="8"/>
      <c r="P649"/>
    </row>
    <row r="650" spans="4:16" ht="12">
      <c r="D650" s="8"/>
      <c r="P650"/>
    </row>
    <row r="651" spans="4:16" ht="12">
      <c r="D651" s="8"/>
      <c r="P651"/>
    </row>
    <row r="652" spans="4:16" ht="12">
      <c r="D652" s="8"/>
      <c r="P652"/>
    </row>
    <row r="653" spans="4:16" ht="12">
      <c r="D653" s="8"/>
      <c r="P653"/>
    </row>
    <row r="654" spans="4:16" ht="12">
      <c r="D654" s="8"/>
      <c r="P654"/>
    </row>
    <row r="655" spans="4:16" ht="12">
      <c r="D655" s="8"/>
      <c r="P655"/>
    </row>
    <row r="656" spans="4:16" ht="12">
      <c r="D656" s="8"/>
      <c r="P656"/>
    </row>
    <row r="657" spans="4:16" ht="12">
      <c r="D657" s="8"/>
      <c r="P657"/>
    </row>
    <row r="658" spans="4:16" ht="12">
      <c r="D658" s="8"/>
      <c r="P658"/>
    </row>
    <row r="659" spans="4:16" ht="12">
      <c r="D659" s="8"/>
      <c r="P659"/>
    </row>
    <row r="660" ht="12">
      <c r="P660"/>
    </row>
    <row r="661" ht="12">
      <c r="P661"/>
    </row>
    <row r="662" ht="12">
      <c r="P662"/>
    </row>
    <row r="663" ht="12">
      <c r="P663"/>
    </row>
    <row r="664" ht="12">
      <c r="P664"/>
    </row>
    <row r="665" ht="12">
      <c r="P665"/>
    </row>
    <row r="666" ht="12">
      <c r="P666"/>
    </row>
    <row r="667" ht="12">
      <c r="P667"/>
    </row>
    <row r="668" ht="12">
      <c r="P668"/>
    </row>
    <row r="669" ht="12">
      <c r="P669"/>
    </row>
    <row r="670" ht="12">
      <c r="P670"/>
    </row>
    <row r="671" ht="12">
      <c r="P671"/>
    </row>
    <row r="672" ht="12">
      <c r="P672"/>
    </row>
    <row r="673" ht="12">
      <c r="P673"/>
    </row>
    <row r="674" ht="12">
      <c r="P674"/>
    </row>
    <row r="675" ht="12">
      <c r="P675"/>
    </row>
    <row r="676" ht="12">
      <c r="P676"/>
    </row>
    <row r="677" ht="12">
      <c r="P677"/>
    </row>
    <row r="678" ht="12">
      <c r="P678"/>
    </row>
    <row r="679" ht="12">
      <c r="P679"/>
    </row>
    <row r="680" ht="12">
      <c r="P680"/>
    </row>
    <row r="681" ht="12">
      <c r="P681"/>
    </row>
    <row r="682" ht="12">
      <c r="P682"/>
    </row>
    <row r="683" ht="12">
      <c r="P683"/>
    </row>
    <row r="684" ht="12">
      <c r="P684"/>
    </row>
    <row r="685" ht="12">
      <c r="P685"/>
    </row>
    <row r="686" ht="12">
      <c r="P686"/>
    </row>
    <row r="687" ht="12">
      <c r="P687"/>
    </row>
    <row r="688" ht="12">
      <c r="P688"/>
    </row>
    <row r="689" ht="12">
      <c r="P689"/>
    </row>
    <row r="690" ht="12">
      <c r="P690"/>
    </row>
    <row r="691" ht="12">
      <c r="P691"/>
    </row>
    <row r="692" ht="12">
      <c r="P692"/>
    </row>
    <row r="693" ht="12">
      <c r="P693"/>
    </row>
    <row r="694" ht="12">
      <c r="P694"/>
    </row>
    <row r="695" ht="12">
      <c r="P695"/>
    </row>
    <row r="696" ht="12">
      <c r="P696"/>
    </row>
    <row r="697" ht="12">
      <c r="P697"/>
    </row>
    <row r="698" ht="12">
      <c r="P698"/>
    </row>
    <row r="699" ht="12">
      <c r="P699"/>
    </row>
    <row r="700" ht="12">
      <c r="P700"/>
    </row>
    <row r="701" ht="12">
      <c r="P701"/>
    </row>
    <row r="702" ht="12">
      <c r="P702"/>
    </row>
    <row r="703" ht="12">
      <c r="P703"/>
    </row>
    <row r="704" ht="12">
      <c r="P704"/>
    </row>
    <row r="705" ht="12">
      <c r="P705"/>
    </row>
    <row r="706" ht="12">
      <c r="P706"/>
    </row>
    <row r="707" ht="12">
      <c r="P707"/>
    </row>
    <row r="708" ht="12">
      <c r="P708"/>
    </row>
    <row r="709" ht="12">
      <c r="P709"/>
    </row>
    <row r="710" ht="12">
      <c r="P710"/>
    </row>
    <row r="711" ht="12">
      <c r="P711"/>
    </row>
    <row r="712" ht="12">
      <c r="P712"/>
    </row>
    <row r="713" ht="12">
      <c r="P713"/>
    </row>
    <row r="714" ht="12">
      <c r="P714"/>
    </row>
    <row r="715" ht="12">
      <c r="P715"/>
    </row>
    <row r="716" ht="12">
      <c r="P716"/>
    </row>
    <row r="717" ht="12">
      <c r="P717"/>
    </row>
    <row r="718" ht="12">
      <c r="P718"/>
    </row>
    <row r="719" ht="12">
      <c r="P719"/>
    </row>
    <row r="720" ht="12">
      <c r="P720"/>
    </row>
    <row r="721" ht="12">
      <c r="P721"/>
    </row>
    <row r="722" ht="12">
      <c r="P722"/>
    </row>
    <row r="993" spans="2:6" ht="12">
      <c r="B993" s="4"/>
      <c r="E993" s="4"/>
      <c r="F993" s="4"/>
    </row>
    <row r="994" spans="2:6" ht="12">
      <c r="B994" s="4"/>
      <c r="C994" s="4"/>
      <c r="D994" s="4"/>
      <c r="E994" s="4"/>
      <c r="F994" s="4"/>
    </row>
    <row r="995" spans="2:6" ht="12">
      <c r="B995" s="4"/>
      <c r="C995" s="4"/>
      <c r="D995" s="4"/>
      <c r="E995" s="4"/>
      <c r="F995" s="4"/>
    </row>
    <row r="996" spans="2:6" ht="12">
      <c r="B996" s="4"/>
      <c r="C996" s="4"/>
      <c r="D996" s="4"/>
      <c r="E996" s="4"/>
      <c r="F996" s="4"/>
    </row>
    <row r="997" spans="2:6" ht="12">
      <c r="B997" s="4"/>
      <c r="C997" s="4"/>
      <c r="D997" s="4"/>
      <c r="E997" s="4"/>
      <c r="F997" s="4"/>
    </row>
    <row r="998" spans="2:6" ht="12">
      <c r="B998" s="4"/>
      <c r="C998" s="4"/>
      <c r="D998" s="4"/>
      <c r="E998" s="4"/>
      <c r="F998" s="4"/>
    </row>
    <row r="999" spans="2:6" ht="12">
      <c r="B999" s="4"/>
      <c r="C999" s="2"/>
      <c r="D999" s="3"/>
      <c r="E999" s="4"/>
      <c r="F999" s="5"/>
    </row>
    <row r="1000" spans="2:6" ht="12">
      <c r="B1000" s="4"/>
      <c r="C1000" s="4"/>
      <c r="D1000" s="4"/>
      <c r="E1000" s="4"/>
      <c r="F1000" s="5"/>
    </row>
    <row r="1001" spans="3:4" ht="12">
      <c r="C1001" s="4"/>
      <c r="D1001" s="4"/>
    </row>
    <row r="1004" ht="12">
      <c r="G1004" s="4"/>
    </row>
    <row r="1005" ht="12">
      <c r="G1005" s="4"/>
    </row>
    <row r="1006" ht="12">
      <c r="G1006" s="4"/>
    </row>
    <row r="1007" ht="12">
      <c r="G1007" s="4"/>
    </row>
    <row r="1008" ht="12">
      <c r="G1008" s="4"/>
    </row>
    <row r="1009" ht="12">
      <c r="G1009" s="4"/>
    </row>
    <row r="1010" spans="7:8" ht="12">
      <c r="G1010" s="4"/>
      <c r="H1010" s="4"/>
    </row>
    <row r="1011" spans="7:8" ht="12">
      <c r="G1011" s="4"/>
      <c r="H1011" s="4"/>
    </row>
    <row r="1012" ht="12">
      <c r="H1012" s="4"/>
    </row>
    <row r="1013" ht="12">
      <c r="H1013" s="4"/>
    </row>
    <row r="1014" ht="12">
      <c r="H1014" s="4"/>
    </row>
    <row r="1015" ht="12">
      <c r="H1015" s="2"/>
    </row>
    <row r="1016" ht="12">
      <c r="H1016" s="1"/>
    </row>
    <row r="1017" ht="12">
      <c r="H1017" s="1"/>
    </row>
    <row r="1024" ht="12">
      <c r="I1024" s="4"/>
    </row>
    <row r="1025" ht="12">
      <c r="I1025" s="4"/>
    </row>
    <row r="1026" ht="12">
      <c r="I1026" s="4"/>
    </row>
    <row r="1027" ht="12">
      <c r="I1027" s="4"/>
    </row>
    <row r="1028" ht="12">
      <c r="I1028" s="4"/>
    </row>
    <row r="1029" ht="12">
      <c r="I1029" s="4"/>
    </row>
    <row r="1030" ht="12">
      <c r="I1030" s="4"/>
    </row>
    <row r="1031" ht="12">
      <c r="I1031" s="4"/>
    </row>
  </sheetData>
  <sheetProtection/>
  <hyperlinks>
    <hyperlink ref="C18" r:id="rId1" display="\\"/>
    <hyperlink ref="C79" r:id="rId2" display="\\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104" sqref="D104"/>
    </sheetView>
  </sheetViews>
  <sheetFormatPr defaultColWidth="8.8515625" defaultRowHeight="12.75"/>
  <cols>
    <col min="1" max="1" width="5.28125" style="0" customWidth="1"/>
    <col min="2" max="2" width="4.7109375" style="0" customWidth="1"/>
    <col min="3" max="3" width="12.8515625" style="0" customWidth="1"/>
    <col min="4" max="4" width="8.8515625" style="0" customWidth="1"/>
    <col min="5" max="5" width="4.421875" style="0" customWidth="1"/>
    <col min="6" max="7" width="6.421875" style="0" customWidth="1"/>
  </cols>
  <sheetData>
    <row r="1" spans="1:8" ht="12.75">
      <c r="A1" s="6" t="s">
        <v>154</v>
      </c>
      <c r="B1" s="7"/>
      <c r="C1" s="7"/>
      <c r="D1" s="7"/>
      <c r="E1" s="7"/>
      <c r="F1" s="7"/>
      <c r="G1" s="4"/>
      <c r="H1" s="4"/>
    </row>
    <row r="2" spans="1:8" ht="12">
      <c r="A2" s="1" t="s">
        <v>6</v>
      </c>
      <c r="D2" s="1" t="s">
        <v>109</v>
      </c>
      <c r="H2" s="4"/>
    </row>
    <row r="3" spans="1:8" ht="12">
      <c r="A3" s="1" t="s">
        <v>108</v>
      </c>
      <c r="B3" s="1"/>
      <c r="D3" s="1" t="s">
        <v>110</v>
      </c>
      <c r="H3" s="4"/>
    </row>
    <row r="4" spans="1:8" ht="12">
      <c r="A4" s="1" t="s">
        <v>88</v>
      </c>
      <c r="B4" s="4"/>
      <c r="C4" s="4"/>
      <c r="D4" s="1" t="s">
        <v>57</v>
      </c>
      <c r="E4" s="4"/>
      <c r="F4" s="4"/>
      <c r="H4" s="4"/>
    </row>
    <row r="5" spans="1:8" ht="12">
      <c r="A5" s="1"/>
      <c r="B5" s="4"/>
      <c r="C5" s="4"/>
      <c r="D5" s="4"/>
      <c r="E5" s="4"/>
      <c r="F5" s="17"/>
      <c r="G5" s="17"/>
      <c r="H5" s="4"/>
    </row>
    <row r="6" spans="1:8" ht="12">
      <c r="A6" s="1" t="s">
        <v>155</v>
      </c>
      <c r="B6" s="9"/>
      <c r="C6" s="1"/>
      <c r="D6" s="4"/>
      <c r="E6" s="4"/>
      <c r="F6" s="17"/>
      <c r="G6" s="17"/>
      <c r="H6" s="4"/>
    </row>
    <row r="7" spans="1:8" ht="12">
      <c r="A7" s="13">
        <v>1</v>
      </c>
      <c r="B7" s="9">
        <v>51</v>
      </c>
      <c r="C7" s="1" t="s">
        <v>12</v>
      </c>
      <c r="D7" s="4" t="s">
        <v>13</v>
      </c>
      <c r="E7" s="4"/>
      <c r="F7" s="17">
        <v>59.85</v>
      </c>
      <c r="G7" s="17">
        <v>0</v>
      </c>
      <c r="H7" s="4" t="s">
        <v>156</v>
      </c>
    </row>
    <row r="8" spans="1:8" ht="12">
      <c r="A8" s="1"/>
      <c r="B8" s="9"/>
      <c r="C8" s="1"/>
      <c r="D8" s="4"/>
      <c r="E8" s="4"/>
      <c r="F8" s="17"/>
      <c r="G8" s="17"/>
      <c r="H8" s="4"/>
    </row>
    <row r="9" spans="1:8" ht="12">
      <c r="A9" s="1" t="s">
        <v>155</v>
      </c>
      <c r="B9" s="9"/>
      <c r="C9" s="1"/>
      <c r="D9" s="4"/>
      <c r="E9" s="4"/>
      <c r="F9" s="17"/>
      <c r="G9" s="17"/>
      <c r="H9" s="4"/>
    </row>
    <row r="10" spans="1:8" ht="12">
      <c r="A10" s="1">
        <v>1</v>
      </c>
      <c r="B10" s="9">
        <v>52</v>
      </c>
      <c r="C10" s="1" t="s">
        <v>14</v>
      </c>
      <c r="D10" s="4" t="s">
        <v>15</v>
      </c>
      <c r="E10" s="4"/>
      <c r="F10" s="17">
        <v>55.68</v>
      </c>
      <c r="G10" s="17">
        <v>0</v>
      </c>
      <c r="H10" s="4" t="s">
        <v>157</v>
      </c>
    </row>
    <row r="11" spans="1:8" ht="12">
      <c r="A11" s="1"/>
      <c r="B11" s="9"/>
      <c r="C11" s="1"/>
      <c r="D11" s="4"/>
      <c r="E11" s="4"/>
      <c r="F11" s="17"/>
      <c r="G11" s="17"/>
      <c r="H11" s="4"/>
    </row>
    <row r="12" spans="1:8" ht="12">
      <c r="A12" s="1" t="s">
        <v>16</v>
      </c>
      <c r="B12" s="9"/>
      <c r="C12" s="1"/>
      <c r="D12" s="4"/>
      <c r="E12" s="4"/>
      <c r="F12" s="17"/>
      <c r="G12" s="17"/>
      <c r="H12" s="4"/>
    </row>
    <row r="13" spans="1:8" ht="12">
      <c r="A13" s="9">
        <v>1</v>
      </c>
      <c r="B13" s="9">
        <v>58</v>
      </c>
      <c r="C13" s="11" t="s">
        <v>112</v>
      </c>
      <c r="D13" s="12" t="s">
        <v>158</v>
      </c>
      <c r="E13" s="4"/>
      <c r="F13" s="17">
        <v>57.2</v>
      </c>
      <c r="G13" s="17">
        <v>0</v>
      </c>
      <c r="H13" s="4" t="s">
        <v>40</v>
      </c>
    </row>
    <row r="14" spans="1:12" ht="12">
      <c r="A14" s="9">
        <v>2</v>
      </c>
      <c r="B14" s="9">
        <v>55</v>
      </c>
      <c r="C14" s="11" t="s">
        <v>58</v>
      </c>
      <c r="D14" s="12" t="s">
        <v>89</v>
      </c>
      <c r="F14" s="17">
        <v>58.15</v>
      </c>
      <c r="G14" s="17">
        <f>F14-57.2</f>
        <v>0.9499999999999957</v>
      </c>
      <c r="H14" s="4" t="s">
        <v>40</v>
      </c>
      <c r="L14" s="4"/>
    </row>
    <row r="15" spans="1:8" ht="12">
      <c r="A15" s="9">
        <v>3</v>
      </c>
      <c r="B15" s="9">
        <v>56</v>
      </c>
      <c r="C15" s="11" t="s">
        <v>159</v>
      </c>
      <c r="D15" s="12" t="s">
        <v>160</v>
      </c>
      <c r="E15" s="4"/>
      <c r="F15" s="17">
        <v>60.31</v>
      </c>
      <c r="G15" s="17">
        <f>F15-57.2</f>
        <v>3.1099999999999994</v>
      </c>
      <c r="H15" s="4" t="s">
        <v>40</v>
      </c>
    </row>
    <row r="16" spans="1:8" ht="12">
      <c r="A16" s="9"/>
      <c r="B16" s="9">
        <v>53</v>
      </c>
      <c r="C16" s="11" t="s">
        <v>161</v>
      </c>
      <c r="D16" s="12" t="s">
        <v>162</v>
      </c>
      <c r="E16" s="4"/>
      <c r="F16" s="17">
        <v>62.74</v>
      </c>
      <c r="G16" s="17">
        <f>F16-57.2</f>
        <v>5.539999999999999</v>
      </c>
      <c r="H16" s="4" t="s">
        <v>40</v>
      </c>
    </row>
    <row r="17" spans="1:8" ht="12">
      <c r="A17" s="9"/>
      <c r="B17" s="9"/>
      <c r="C17" s="11"/>
      <c r="D17" s="12"/>
      <c r="E17" s="4"/>
      <c r="F17" s="17"/>
      <c r="G17" s="17"/>
      <c r="H17" s="4"/>
    </row>
    <row r="18" spans="1:7" ht="12">
      <c r="A18" s="1" t="s">
        <v>17</v>
      </c>
      <c r="B18" s="9"/>
      <c r="C18" s="1"/>
      <c r="D18" s="4"/>
      <c r="E18" s="4"/>
      <c r="F18" s="17"/>
      <c r="G18" s="17"/>
    </row>
    <row r="19" spans="1:8" ht="12">
      <c r="A19" s="9">
        <v>1</v>
      </c>
      <c r="B19" s="9">
        <v>63</v>
      </c>
      <c r="C19" s="1" t="s">
        <v>163</v>
      </c>
      <c r="D19" s="4" t="s">
        <v>164</v>
      </c>
      <c r="E19" s="4"/>
      <c r="F19" s="17">
        <v>41.47</v>
      </c>
      <c r="G19" s="17">
        <v>0</v>
      </c>
      <c r="H19" s="4" t="s">
        <v>24</v>
      </c>
    </row>
    <row r="20" spans="1:8" ht="12">
      <c r="A20" s="9">
        <v>2</v>
      </c>
      <c r="B20" s="9">
        <v>62</v>
      </c>
      <c r="C20" s="1" t="s">
        <v>95</v>
      </c>
      <c r="D20" s="4" t="s">
        <v>10</v>
      </c>
      <c r="E20" s="4"/>
      <c r="F20" s="17">
        <v>50.22</v>
      </c>
      <c r="G20" s="17">
        <f>F20-41.47</f>
        <v>8.75</v>
      </c>
      <c r="H20" s="4" t="s">
        <v>24</v>
      </c>
    </row>
    <row r="21" spans="1:8" ht="12">
      <c r="A21" s="9">
        <v>3</v>
      </c>
      <c r="B21" s="9">
        <v>60</v>
      </c>
      <c r="C21" s="1" t="s">
        <v>12</v>
      </c>
      <c r="D21" s="4" t="s">
        <v>166</v>
      </c>
      <c r="E21" s="4"/>
      <c r="F21" s="17">
        <v>54.34</v>
      </c>
      <c r="G21" s="17">
        <f aca="true" t="shared" si="0" ref="G21:G29">F21-41.47</f>
        <v>12.870000000000005</v>
      </c>
      <c r="H21" s="4" t="s">
        <v>24</v>
      </c>
    </row>
    <row r="22" spans="1:8" ht="12">
      <c r="A22" s="9">
        <v>4</v>
      </c>
      <c r="B22" s="9">
        <v>59</v>
      </c>
      <c r="C22" s="1" t="s">
        <v>41</v>
      </c>
      <c r="D22" s="4" t="s">
        <v>18</v>
      </c>
      <c r="F22" s="17">
        <v>55.48</v>
      </c>
      <c r="G22" s="17">
        <f t="shared" si="0"/>
        <v>14.009999999999998</v>
      </c>
      <c r="H22" s="4" t="s">
        <v>24</v>
      </c>
    </row>
    <row r="23" spans="1:8" ht="12">
      <c r="A23" s="9">
        <v>5</v>
      </c>
      <c r="B23" s="9">
        <v>64</v>
      </c>
      <c r="C23" s="1" t="s">
        <v>67</v>
      </c>
      <c r="D23" s="4" t="s">
        <v>18</v>
      </c>
      <c r="E23" s="4"/>
      <c r="F23" s="17">
        <v>56.48</v>
      </c>
      <c r="G23" s="17">
        <f t="shared" si="0"/>
        <v>15.009999999999998</v>
      </c>
      <c r="H23" s="4" t="s">
        <v>24</v>
      </c>
    </row>
    <row r="24" spans="1:8" ht="12">
      <c r="A24" s="9">
        <v>6</v>
      </c>
      <c r="B24" s="9">
        <v>67</v>
      </c>
      <c r="C24" s="1" t="s">
        <v>86</v>
      </c>
      <c r="D24" s="4" t="s">
        <v>4</v>
      </c>
      <c r="E24" s="4"/>
      <c r="F24" s="17">
        <v>57.61</v>
      </c>
      <c r="G24" s="17">
        <f t="shared" si="0"/>
        <v>16.14</v>
      </c>
      <c r="H24" s="4" t="s">
        <v>24</v>
      </c>
    </row>
    <row r="25" spans="1:9" ht="12">
      <c r="A25" s="9">
        <v>7</v>
      </c>
      <c r="B25" s="9">
        <v>71</v>
      </c>
      <c r="C25" s="1" t="s">
        <v>126</v>
      </c>
      <c r="D25" s="4" t="s">
        <v>90</v>
      </c>
      <c r="E25" s="4"/>
      <c r="F25" s="17">
        <v>60.27</v>
      </c>
      <c r="G25" s="17">
        <f t="shared" si="0"/>
        <v>18.800000000000004</v>
      </c>
      <c r="H25" s="4" t="s">
        <v>24</v>
      </c>
      <c r="I25" s="4"/>
    </row>
    <row r="26" spans="1:8" ht="12">
      <c r="A26" s="9">
        <v>8</v>
      </c>
      <c r="B26" s="9">
        <v>65</v>
      </c>
      <c r="C26" s="1" t="s">
        <v>75</v>
      </c>
      <c r="D26" s="4" t="s">
        <v>165</v>
      </c>
      <c r="E26" s="4"/>
      <c r="F26" s="17">
        <v>64.21</v>
      </c>
      <c r="G26" s="17">
        <f t="shared" si="0"/>
        <v>22.739999999999995</v>
      </c>
      <c r="H26" s="4" t="s">
        <v>24</v>
      </c>
    </row>
    <row r="27" spans="1:8" ht="12">
      <c r="A27" s="13">
        <v>9</v>
      </c>
      <c r="B27" s="9">
        <v>68</v>
      </c>
      <c r="C27" s="1" t="s">
        <v>125</v>
      </c>
      <c r="D27" s="4" t="s">
        <v>166</v>
      </c>
      <c r="E27" s="4"/>
      <c r="F27" s="17">
        <v>66.54</v>
      </c>
      <c r="G27" s="17">
        <f t="shared" si="0"/>
        <v>25.070000000000007</v>
      </c>
      <c r="H27" s="4" t="s">
        <v>24</v>
      </c>
    </row>
    <row r="28" spans="1:9" ht="12">
      <c r="A28" s="13">
        <v>10</v>
      </c>
      <c r="B28" s="9">
        <v>69</v>
      </c>
      <c r="C28" s="1" t="s">
        <v>58</v>
      </c>
      <c r="D28" s="4" t="s">
        <v>28</v>
      </c>
      <c r="E28" s="4"/>
      <c r="F28" s="17">
        <v>67.61</v>
      </c>
      <c r="G28" s="17">
        <f t="shared" si="0"/>
        <v>26.14</v>
      </c>
      <c r="H28" s="4" t="s">
        <v>24</v>
      </c>
      <c r="I28" t="s">
        <v>167</v>
      </c>
    </row>
    <row r="29" spans="1:9" ht="12">
      <c r="A29" s="13">
        <v>11</v>
      </c>
      <c r="B29" s="9">
        <v>70</v>
      </c>
      <c r="C29" s="1" t="s">
        <v>29</v>
      </c>
      <c r="D29" s="4" t="s">
        <v>90</v>
      </c>
      <c r="E29" s="4"/>
      <c r="F29" s="17">
        <v>75.92</v>
      </c>
      <c r="G29" s="17">
        <f t="shared" si="0"/>
        <v>34.45</v>
      </c>
      <c r="H29" s="4" t="s">
        <v>24</v>
      </c>
      <c r="I29" s="4" t="s">
        <v>91</v>
      </c>
    </row>
    <row r="30" spans="1:8" ht="12">
      <c r="A30" s="13"/>
      <c r="B30" s="9"/>
      <c r="C30" s="1"/>
      <c r="D30" s="4"/>
      <c r="E30" s="4"/>
      <c r="F30" s="17"/>
      <c r="G30" s="17"/>
      <c r="H30" s="4"/>
    </row>
    <row r="31" spans="1:8" ht="12">
      <c r="A31" s="1" t="s">
        <v>19</v>
      </c>
      <c r="B31" s="9"/>
      <c r="C31" s="1"/>
      <c r="D31" s="4"/>
      <c r="E31" s="4"/>
      <c r="F31" s="17"/>
      <c r="G31" s="17"/>
      <c r="H31" s="4"/>
    </row>
    <row r="32" spans="1:8" ht="12">
      <c r="A32" s="9">
        <v>1</v>
      </c>
      <c r="B32" s="9">
        <v>76</v>
      </c>
      <c r="C32" s="11" t="s">
        <v>74</v>
      </c>
      <c r="D32" s="12" t="s">
        <v>190</v>
      </c>
      <c r="E32" s="4"/>
      <c r="F32" s="17">
        <v>57.17</v>
      </c>
      <c r="G32" s="17">
        <v>0</v>
      </c>
      <c r="H32" s="4" t="s">
        <v>44</v>
      </c>
    </row>
    <row r="33" spans="1:11" ht="12">
      <c r="A33" s="9">
        <v>2</v>
      </c>
      <c r="B33" s="9">
        <v>74</v>
      </c>
      <c r="C33" s="11" t="s">
        <v>38</v>
      </c>
      <c r="D33" s="12" t="s">
        <v>31</v>
      </c>
      <c r="F33" s="17">
        <v>61.47</v>
      </c>
      <c r="G33" s="17">
        <f aca="true" t="shared" si="1" ref="G33:G38">F33-57.17</f>
        <v>4.299999999999997</v>
      </c>
      <c r="H33" s="4" t="s">
        <v>44</v>
      </c>
      <c r="K33" s="4"/>
    </row>
    <row r="34" spans="1:8" ht="12">
      <c r="A34" s="9">
        <v>3</v>
      </c>
      <c r="B34" s="9">
        <v>72</v>
      </c>
      <c r="C34" s="11" t="s">
        <v>62</v>
      </c>
      <c r="D34" s="12" t="s">
        <v>11</v>
      </c>
      <c r="E34" s="4"/>
      <c r="F34" s="17">
        <v>61.59</v>
      </c>
      <c r="G34" s="17">
        <f t="shared" si="1"/>
        <v>4.420000000000002</v>
      </c>
      <c r="H34" s="4" t="s">
        <v>44</v>
      </c>
    </row>
    <row r="35" spans="1:8" ht="12">
      <c r="A35" s="9">
        <v>4</v>
      </c>
      <c r="B35" s="9">
        <v>77</v>
      </c>
      <c r="C35" s="11" t="s">
        <v>130</v>
      </c>
      <c r="D35" s="12" t="s">
        <v>168</v>
      </c>
      <c r="E35" s="4"/>
      <c r="F35" s="17">
        <v>65.33</v>
      </c>
      <c r="G35" s="17">
        <f t="shared" si="1"/>
        <v>8.159999999999997</v>
      </c>
      <c r="H35" s="4"/>
    </row>
    <row r="36" spans="1:8" ht="12">
      <c r="A36" s="9">
        <v>5</v>
      </c>
      <c r="B36" s="9">
        <v>75</v>
      </c>
      <c r="C36" s="11" t="s">
        <v>73</v>
      </c>
      <c r="D36" s="12" t="s">
        <v>36</v>
      </c>
      <c r="E36" s="4"/>
      <c r="F36" s="17">
        <v>65.48</v>
      </c>
      <c r="G36" s="17">
        <f t="shared" si="1"/>
        <v>8.310000000000002</v>
      </c>
      <c r="H36" s="4"/>
    </row>
    <row r="37" spans="1:8" ht="12">
      <c r="A37" s="9">
        <v>6</v>
      </c>
      <c r="B37" s="9">
        <v>78</v>
      </c>
      <c r="C37" s="11" t="s">
        <v>119</v>
      </c>
      <c r="D37" s="12" t="s">
        <v>169</v>
      </c>
      <c r="E37" s="4"/>
      <c r="F37" s="17">
        <v>69.56</v>
      </c>
      <c r="G37" s="17">
        <f t="shared" si="1"/>
        <v>12.39</v>
      </c>
      <c r="H37" s="4"/>
    </row>
    <row r="38" spans="1:8" ht="12">
      <c r="A38" s="9">
        <v>7</v>
      </c>
      <c r="B38" s="9">
        <v>73</v>
      </c>
      <c r="C38" s="11" t="s">
        <v>146</v>
      </c>
      <c r="D38" s="12" t="s">
        <v>170</v>
      </c>
      <c r="E38" s="4"/>
      <c r="F38" s="17">
        <v>74.07</v>
      </c>
      <c r="G38" s="17">
        <f t="shared" si="1"/>
        <v>16.89999999999999</v>
      </c>
      <c r="H38" s="4"/>
    </row>
    <row r="39" spans="1:8" ht="12">
      <c r="A39" s="9"/>
      <c r="B39" s="9"/>
      <c r="C39" s="11"/>
      <c r="D39" s="12"/>
      <c r="E39" s="4"/>
      <c r="F39" s="17"/>
      <c r="G39" s="17"/>
      <c r="H39" s="4"/>
    </row>
    <row r="40" spans="1:8" ht="12">
      <c r="A40" s="1" t="s">
        <v>20</v>
      </c>
      <c r="B40" s="9"/>
      <c r="C40" s="1"/>
      <c r="D40" s="4"/>
      <c r="E40" s="4"/>
      <c r="F40" s="17"/>
      <c r="G40" s="17"/>
      <c r="H40" s="4"/>
    </row>
    <row r="41" spans="1:8" ht="12">
      <c r="A41" s="9">
        <v>1</v>
      </c>
      <c r="B41" s="9">
        <v>83</v>
      </c>
      <c r="C41" s="1" t="s">
        <v>12</v>
      </c>
      <c r="D41" s="4" t="s">
        <v>92</v>
      </c>
      <c r="F41" s="10">
        <v>41.18</v>
      </c>
      <c r="G41" s="14">
        <v>0</v>
      </c>
      <c r="H41" s="4" t="s">
        <v>25</v>
      </c>
    </row>
    <row r="42" spans="1:8" ht="12">
      <c r="A42" s="9">
        <v>2</v>
      </c>
      <c r="B42" s="9">
        <v>25</v>
      </c>
      <c r="C42" s="1" t="s">
        <v>38</v>
      </c>
      <c r="D42" s="4" t="s">
        <v>45</v>
      </c>
      <c r="E42" s="4"/>
      <c r="F42" s="10">
        <v>43.05</v>
      </c>
      <c r="G42" s="10">
        <f>F42-41.18</f>
        <v>1.8699999999999974</v>
      </c>
      <c r="H42" s="4" t="s">
        <v>25</v>
      </c>
    </row>
    <row r="43" spans="1:8" ht="12">
      <c r="A43" s="9">
        <v>3</v>
      </c>
      <c r="B43" s="9">
        <v>40</v>
      </c>
      <c r="C43" s="1" t="s">
        <v>60</v>
      </c>
      <c r="D43" s="4" t="s">
        <v>94</v>
      </c>
      <c r="E43" s="4"/>
      <c r="F43" s="10">
        <v>48.08</v>
      </c>
      <c r="G43" s="10">
        <f aca="true" t="shared" si="2" ref="G43:G50">F43-41.18</f>
        <v>6.899999999999999</v>
      </c>
      <c r="H43" s="4" t="s">
        <v>25</v>
      </c>
    </row>
    <row r="44" spans="1:10" ht="12">
      <c r="A44" s="9">
        <v>4</v>
      </c>
      <c r="B44" s="9">
        <v>38</v>
      </c>
      <c r="C44" s="1" t="s">
        <v>74</v>
      </c>
      <c r="D44" s="4" t="s">
        <v>93</v>
      </c>
      <c r="E44" s="4"/>
      <c r="F44" s="10">
        <v>50.37</v>
      </c>
      <c r="G44" s="10">
        <f t="shared" si="2"/>
        <v>9.189999999999998</v>
      </c>
      <c r="H44" s="4" t="s">
        <v>25</v>
      </c>
      <c r="I44" s="1"/>
      <c r="J44" s="4"/>
    </row>
    <row r="45" spans="1:8" ht="12">
      <c r="A45" s="9">
        <v>5</v>
      </c>
      <c r="B45" s="9">
        <v>55</v>
      </c>
      <c r="C45" s="1" t="s">
        <v>96</v>
      </c>
      <c r="D45" s="4" t="s">
        <v>42</v>
      </c>
      <c r="E45" s="4"/>
      <c r="F45" s="10">
        <v>53.94</v>
      </c>
      <c r="G45" s="10">
        <f t="shared" si="2"/>
        <v>12.759999999999998</v>
      </c>
      <c r="H45" s="4" t="s">
        <v>25</v>
      </c>
    </row>
    <row r="46" spans="1:8" ht="12">
      <c r="A46" s="9">
        <v>6</v>
      </c>
      <c r="B46" s="9">
        <v>36</v>
      </c>
      <c r="C46" s="1" t="s">
        <v>62</v>
      </c>
      <c r="D46" s="4" t="s">
        <v>93</v>
      </c>
      <c r="E46" s="4"/>
      <c r="F46" s="10">
        <v>57.62</v>
      </c>
      <c r="G46" s="10">
        <f t="shared" si="2"/>
        <v>16.439999999999998</v>
      </c>
      <c r="H46" s="4" t="s">
        <v>25</v>
      </c>
    </row>
    <row r="47" spans="1:8" ht="12">
      <c r="A47" s="9">
        <v>7</v>
      </c>
      <c r="B47" s="9">
        <v>37</v>
      </c>
      <c r="C47" s="1" t="s">
        <v>171</v>
      </c>
      <c r="D47" s="4" t="s">
        <v>172</v>
      </c>
      <c r="E47" s="4"/>
      <c r="F47" s="10">
        <v>60.16</v>
      </c>
      <c r="G47" s="10">
        <f t="shared" si="2"/>
        <v>18.979999999999997</v>
      </c>
      <c r="H47" s="4" t="s">
        <v>25</v>
      </c>
    </row>
    <row r="48" spans="1:8" ht="12">
      <c r="A48" s="9">
        <v>8</v>
      </c>
      <c r="B48" s="9">
        <v>44</v>
      </c>
      <c r="C48" s="1" t="s">
        <v>79</v>
      </c>
      <c r="D48" s="4" t="s">
        <v>43</v>
      </c>
      <c r="E48" s="4"/>
      <c r="F48" s="10">
        <v>60.7</v>
      </c>
      <c r="G48" s="10">
        <f t="shared" si="2"/>
        <v>19.520000000000003</v>
      </c>
      <c r="H48" s="4" t="s">
        <v>25</v>
      </c>
    </row>
    <row r="49" spans="1:8" ht="12">
      <c r="A49" s="9">
        <v>9</v>
      </c>
      <c r="B49" s="9">
        <v>43</v>
      </c>
      <c r="C49" s="1" t="s">
        <v>69</v>
      </c>
      <c r="D49" s="4" t="s">
        <v>99</v>
      </c>
      <c r="E49" s="4"/>
      <c r="F49" s="10">
        <v>63</v>
      </c>
      <c r="G49" s="10">
        <f t="shared" si="2"/>
        <v>21.82</v>
      </c>
      <c r="H49" s="4" t="s">
        <v>25</v>
      </c>
    </row>
    <row r="50" spans="1:8" ht="12">
      <c r="A50" s="9">
        <v>10</v>
      </c>
      <c r="B50" s="9">
        <v>42</v>
      </c>
      <c r="C50" s="1" t="s">
        <v>173</v>
      </c>
      <c r="D50" s="4" t="s">
        <v>174</v>
      </c>
      <c r="E50" s="4"/>
      <c r="F50" s="10">
        <v>74.54</v>
      </c>
      <c r="G50" s="10">
        <f t="shared" si="2"/>
        <v>33.36000000000001</v>
      </c>
      <c r="H50" s="4" t="s">
        <v>25</v>
      </c>
    </row>
    <row r="51" spans="2:10" ht="12">
      <c r="B51" s="4"/>
      <c r="D51" s="4"/>
      <c r="E51" s="4"/>
      <c r="F51" s="10"/>
      <c r="G51" s="10"/>
      <c r="H51" s="4"/>
      <c r="I51" s="1"/>
      <c r="J51" s="4"/>
    </row>
    <row r="52" spans="1:8" ht="12">
      <c r="A52" s="16" t="s">
        <v>21</v>
      </c>
      <c r="B52" s="4"/>
      <c r="D52" s="4"/>
      <c r="E52" s="4"/>
      <c r="F52" s="10"/>
      <c r="G52" s="10"/>
      <c r="H52" s="4"/>
    </row>
    <row r="53" spans="1:8" ht="12">
      <c r="A53" s="9">
        <v>1</v>
      </c>
      <c r="B53" s="9">
        <v>88</v>
      </c>
      <c r="C53" s="1" t="s">
        <v>163</v>
      </c>
      <c r="D53" s="4" t="s">
        <v>175</v>
      </c>
      <c r="E53" s="4"/>
      <c r="F53" s="10">
        <v>73.86</v>
      </c>
      <c r="G53" s="10">
        <v>0</v>
      </c>
      <c r="H53" s="4" t="s">
        <v>26</v>
      </c>
    </row>
    <row r="54" spans="1:8" ht="12">
      <c r="A54" s="9"/>
      <c r="B54" s="9"/>
      <c r="C54" s="1"/>
      <c r="D54" s="4"/>
      <c r="E54" s="4"/>
      <c r="F54" s="10"/>
      <c r="G54" s="10"/>
      <c r="H54" s="4"/>
    </row>
    <row r="55" spans="1:8" ht="12">
      <c r="A55" s="16" t="s">
        <v>46</v>
      </c>
      <c r="B55" s="4"/>
      <c r="D55" s="4"/>
      <c r="E55" s="4"/>
      <c r="F55" s="10"/>
      <c r="G55" s="10"/>
      <c r="H55" s="4"/>
    </row>
    <row r="56" spans="1:8" ht="12">
      <c r="A56" s="13">
        <v>1</v>
      </c>
      <c r="B56" s="9">
        <v>89</v>
      </c>
      <c r="C56" s="11" t="s">
        <v>163</v>
      </c>
      <c r="D56" s="12" t="s">
        <v>176</v>
      </c>
      <c r="E56" s="4"/>
      <c r="F56" s="10">
        <v>58.2</v>
      </c>
      <c r="G56" s="10">
        <v>0</v>
      </c>
      <c r="H56" s="4" t="s">
        <v>47</v>
      </c>
    </row>
    <row r="57" spans="1:8" ht="12">
      <c r="A57" s="9"/>
      <c r="B57" s="4"/>
      <c r="D57" s="4"/>
      <c r="E57" s="4"/>
      <c r="F57" s="10"/>
      <c r="G57" s="10"/>
      <c r="H57" s="4"/>
    </row>
    <row r="58" ht="12.75">
      <c r="A58" s="20" t="s">
        <v>98</v>
      </c>
    </row>
    <row r="59" spans="1:8" ht="12">
      <c r="A59" s="9">
        <v>1</v>
      </c>
      <c r="B59" s="9">
        <v>83</v>
      </c>
      <c r="C59" s="1" t="s">
        <v>12</v>
      </c>
      <c r="D59" s="4" t="s">
        <v>92</v>
      </c>
      <c r="F59" s="10">
        <v>41.18</v>
      </c>
      <c r="G59" s="14">
        <v>0</v>
      </c>
      <c r="H59" s="4" t="s">
        <v>25</v>
      </c>
    </row>
    <row r="60" spans="1:8" ht="12">
      <c r="A60" s="9">
        <v>2</v>
      </c>
      <c r="B60" s="9">
        <v>63</v>
      </c>
      <c r="C60" s="1" t="s">
        <v>163</v>
      </c>
      <c r="D60" s="4" t="s">
        <v>164</v>
      </c>
      <c r="E60" s="4"/>
      <c r="F60" s="17">
        <v>41.47</v>
      </c>
      <c r="G60" s="10">
        <f>F60-41.18</f>
        <v>0.28999999999999915</v>
      </c>
      <c r="H60" s="4" t="s">
        <v>24</v>
      </c>
    </row>
    <row r="61" spans="1:8" ht="12">
      <c r="A61" s="9">
        <v>3</v>
      </c>
      <c r="B61" s="9">
        <v>81</v>
      </c>
      <c r="C61" s="1" t="s">
        <v>38</v>
      </c>
      <c r="D61" s="4" t="s">
        <v>45</v>
      </c>
      <c r="E61" s="4"/>
      <c r="F61" s="10">
        <v>43.05</v>
      </c>
      <c r="G61" s="10">
        <f aca="true" t="shared" si="3" ref="G61:G94">F61-41.18</f>
        <v>1.8699999999999974</v>
      </c>
      <c r="H61" s="4" t="s">
        <v>25</v>
      </c>
    </row>
    <row r="62" spans="1:8" ht="12">
      <c r="A62" s="9">
        <v>4</v>
      </c>
      <c r="B62" s="9">
        <v>40</v>
      </c>
      <c r="C62" s="1" t="s">
        <v>60</v>
      </c>
      <c r="D62" s="4" t="s">
        <v>94</v>
      </c>
      <c r="E62" s="4"/>
      <c r="F62" s="10">
        <v>48.08</v>
      </c>
      <c r="G62" s="10">
        <f t="shared" si="3"/>
        <v>6.899999999999999</v>
      </c>
      <c r="H62" s="4" t="s">
        <v>25</v>
      </c>
    </row>
    <row r="63" spans="1:8" ht="12">
      <c r="A63" s="9">
        <v>5</v>
      </c>
      <c r="B63" s="9">
        <v>62</v>
      </c>
      <c r="C63" s="1" t="s">
        <v>95</v>
      </c>
      <c r="D63" s="4" t="s">
        <v>10</v>
      </c>
      <c r="E63" s="4"/>
      <c r="F63" s="17">
        <v>50.22</v>
      </c>
      <c r="G63" s="10">
        <f t="shared" si="3"/>
        <v>9.04</v>
      </c>
      <c r="H63" s="4" t="s">
        <v>24</v>
      </c>
    </row>
    <row r="64" spans="1:8" ht="12">
      <c r="A64" s="9">
        <v>6</v>
      </c>
      <c r="B64" s="9">
        <v>38</v>
      </c>
      <c r="C64" s="1" t="s">
        <v>74</v>
      </c>
      <c r="D64" s="4" t="s">
        <v>93</v>
      </c>
      <c r="E64" s="4"/>
      <c r="F64" s="10">
        <v>50.37</v>
      </c>
      <c r="G64" s="10">
        <f t="shared" si="3"/>
        <v>9.189999999999998</v>
      </c>
      <c r="H64" s="4" t="s">
        <v>25</v>
      </c>
    </row>
    <row r="65" spans="1:8" ht="12">
      <c r="A65" s="9">
        <v>7</v>
      </c>
      <c r="B65" s="9">
        <v>55</v>
      </c>
      <c r="C65" s="1" t="s">
        <v>96</v>
      </c>
      <c r="D65" s="4" t="s">
        <v>42</v>
      </c>
      <c r="E65" s="4"/>
      <c r="F65" s="10">
        <v>53.94</v>
      </c>
      <c r="G65" s="10">
        <f t="shared" si="3"/>
        <v>12.759999999999998</v>
      </c>
      <c r="H65" s="4" t="s">
        <v>25</v>
      </c>
    </row>
    <row r="66" spans="1:8" ht="12">
      <c r="A66" s="9">
        <v>8</v>
      </c>
      <c r="B66" s="9">
        <v>60</v>
      </c>
      <c r="C66" s="1" t="s">
        <v>12</v>
      </c>
      <c r="D66" s="4" t="s">
        <v>166</v>
      </c>
      <c r="E66" s="4"/>
      <c r="F66" s="17">
        <v>54.34</v>
      </c>
      <c r="G66" s="10">
        <f t="shared" si="3"/>
        <v>13.160000000000004</v>
      </c>
      <c r="H66" s="4" t="s">
        <v>24</v>
      </c>
    </row>
    <row r="67" spans="1:8" ht="12">
      <c r="A67" s="13">
        <v>9</v>
      </c>
      <c r="B67" s="9">
        <v>59</v>
      </c>
      <c r="C67" s="1" t="s">
        <v>41</v>
      </c>
      <c r="D67" s="4" t="s">
        <v>18</v>
      </c>
      <c r="F67" s="17">
        <v>55.48</v>
      </c>
      <c r="G67" s="10">
        <f t="shared" si="3"/>
        <v>14.299999999999997</v>
      </c>
      <c r="H67" s="4" t="s">
        <v>24</v>
      </c>
    </row>
    <row r="68" spans="1:8" ht="12">
      <c r="A68" s="13">
        <v>10</v>
      </c>
      <c r="B68" s="9">
        <v>52</v>
      </c>
      <c r="C68" s="1" t="s">
        <v>14</v>
      </c>
      <c r="D68" s="4" t="s">
        <v>15</v>
      </c>
      <c r="E68" s="4"/>
      <c r="F68" s="17">
        <v>55.68</v>
      </c>
      <c r="G68" s="10">
        <f t="shared" si="3"/>
        <v>14.5</v>
      </c>
      <c r="H68" s="4" t="s">
        <v>157</v>
      </c>
    </row>
    <row r="69" spans="1:8" ht="12">
      <c r="A69" s="13">
        <v>11</v>
      </c>
      <c r="B69" s="9">
        <v>64</v>
      </c>
      <c r="C69" s="1" t="s">
        <v>67</v>
      </c>
      <c r="D69" s="4" t="s">
        <v>18</v>
      </c>
      <c r="E69" s="4"/>
      <c r="F69" s="17">
        <v>56.48</v>
      </c>
      <c r="G69" s="10">
        <f t="shared" si="3"/>
        <v>15.299999999999997</v>
      </c>
      <c r="H69" s="4" t="s">
        <v>24</v>
      </c>
    </row>
    <row r="70" spans="1:8" ht="12">
      <c r="A70" s="9">
        <v>12</v>
      </c>
      <c r="B70" s="9">
        <v>76</v>
      </c>
      <c r="C70" s="11" t="s">
        <v>74</v>
      </c>
      <c r="D70" s="12" t="s">
        <v>190</v>
      </c>
      <c r="E70" s="4"/>
      <c r="F70" s="17">
        <v>57.17</v>
      </c>
      <c r="G70" s="10">
        <f t="shared" si="3"/>
        <v>15.990000000000002</v>
      </c>
      <c r="H70" s="4" t="s">
        <v>44</v>
      </c>
    </row>
    <row r="71" spans="1:8" ht="12">
      <c r="A71" s="13">
        <v>13</v>
      </c>
      <c r="B71" s="9">
        <v>5</v>
      </c>
      <c r="C71" s="11" t="s">
        <v>112</v>
      </c>
      <c r="D71" s="12" t="s">
        <v>158</v>
      </c>
      <c r="E71" s="4"/>
      <c r="F71" s="17">
        <v>57.2</v>
      </c>
      <c r="G71" s="10">
        <f t="shared" si="3"/>
        <v>16.020000000000003</v>
      </c>
      <c r="H71" s="4" t="s">
        <v>40</v>
      </c>
    </row>
    <row r="72" spans="1:8" ht="12">
      <c r="A72" s="13">
        <v>14</v>
      </c>
      <c r="B72" s="9">
        <v>67</v>
      </c>
      <c r="C72" s="1" t="s">
        <v>86</v>
      </c>
      <c r="D72" s="4" t="s">
        <v>4</v>
      </c>
      <c r="E72" s="4"/>
      <c r="F72" s="17">
        <v>57.61</v>
      </c>
      <c r="G72" s="10">
        <f t="shared" si="3"/>
        <v>16.43</v>
      </c>
      <c r="H72" s="4" t="s">
        <v>24</v>
      </c>
    </row>
    <row r="73" spans="1:8" ht="12">
      <c r="A73" s="9">
        <v>15</v>
      </c>
      <c r="B73" s="9">
        <v>36</v>
      </c>
      <c r="C73" s="1" t="s">
        <v>62</v>
      </c>
      <c r="D73" s="4" t="s">
        <v>93</v>
      </c>
      <c r="E73" s="4"/>
      <c r="F73" s="10">
        <v>57.62</v>
      </c>
      <c r="G73" s="10">
        <f t="shared" si="3"/>
        <v>16.439999999999998</v>
      </c>
      <c r="H73" s="4" t="s">
        <v>25</v>
      </c>
    </row>
    <row r="74" spans="1:8" ht="12">
      <c r="A74" s="13">
        <v>16</v>
      </c>
      <c r="B74" s="9">
        <v>6</v>
      </c>
      <c r="C74" s="11" t="s">
        <v>58</v>
      </c>
      <c r="D74" s="12" t="s">
        <v>89</v>
      </c>
      <c r="F74" s="17">
        <v>58.15</v>
      </c>
      <c r="G74" s="10">
        <f t="shared" si="3"/>
        <v>16.97</v>
      </c>
      <c r="H74" s="4" t="s">
        <v>40</v>
      </c>
    </row>
    <row r="75" spans="1:8" ht="12">
      <c r="A75" s="13">
        <v>17</v>
      </c>
      <c r="B75" s="9">
        <v>89</v>
      </c>
      <c r="C75" s="11" t="s">
        <v>163</v>
      </c>
      <c r="D75" s="12" t="s">
        <v>176</v>
      </c>
      <c r="E75" s="4"/>
      <c r="F75" s="10">
        <v>58.2</v>
      </c>
      <c r="G75" s="10">
        <f t="shared" si="3"/>
        <v>17.020000000000003</v>
      </c>
      <c r="H75" s="4" t="s">
        <v>177</v>
      </c>
    </row>
    <row r="76" spans="1:8" ht="12">
      <c r="A76" s="9">
        <v>18</v>
      </c>
      <c r="B76" s="9">
        <v>51</v>
      </c>
      <c r="C76" s="1" t="s">
        <v>12</v>
      </c>
      <c r="D76" s="4" t="s">
        <v>13</v>
      </c>
      <c r="E76" s="4"/>
      <c r="F76" s="17">
        <v>59.85</v>
      </c>
      <c r="G76" s="10">
        <f t="shared" si="3"/>
        <v>18.67</v>
      </c>
      <c r="H76" s="4" t="s">
        <v>156</v>
      </c>
    </row>
    <row r="77" spans="1:8" ht="12">
      <c r="A77" s="13">
        <v>19</v>
      </c>
      <c r="B77" s="9">
        <v>37</v>
      </c>
      <c r="C77" s="1" t="s">
        <v>171</v>
      </c>
      <c r="D77" s="4" t="s">
        <v>172</v>
      </c>
      <c r="E77" s="4"/>
      <c r="F77" s="10">
        <v>60.16</v>
      </c>
      <c r="G77" s="10">
        <f t="shared" si="3"/>
        <v>18.979999999999997</v>
      </c>
      <c r="H77" s="4" t="s">
        <v>25</v>
      </c>
    </row>
    <row r="78" spans="1:8" ht="12">
      <c r="A78" s="13">
        <v>20</v>
      </c>
      <c r="B78" s="9">
        <v>71</v>
      </c>
      <c r="C78" s="1" t="s">
        <v>126</v>
      </c>
      <c r="D78" s="4" t="s">
        <v>90</v>
      </c>
      <c r="E78" s="4"/>
      <c r="F78" s="17">
        <v>60.27</v>
      </c>
      <c r="G78" s="10">
        <f t="shared" si="3"/>
        <v>19.090000000000003</v>
      </c>
      <c r="H78" s="4" t="s">
        <v>24</v>
      </c>
    </row>
    <row r="79" spans="1:9" ht="12">
      <c r="A79" s="13">
        <v>21</v>
      </c>
      <c r="B79" s="9">
        <v>7</v>
      </c>
      <c r="C79" s="11" t="s">
        <v>159</v>
      </c>
      <c r="D79" s="12" t="s">
        <v>160</v>
      </c>
      <c r="E79" s="4"/>
      <c r="F79" s="17">
        <v>60.31</v>
      </c>
      <c r="G79" s="10">
        <f t="shared" si="3"/>
        <v>19.130000000000003</v>
      </c>
      <c r="H79" s="4" t="s">
        <v>40</v>
      </c>
      <c r="I79" s="4"/>
    </row>
    <row r="80" spans="1:8" ht="12">
      <c r="A80" s="13">
        <v>22</v>
      </c>
      <c r="B80" s="9">
        <v>44</v>
      </c>
      <c r="C80" s="1" t="s">
        <v>79</v>
      </c>
      <c r="D80" s="4" t="s">
        <v>43</v>
      </c>
      <c r="E80" s="4"/>
      <c r="F80" s="10">
        <v>60.7</v>
      </c>
      <c r="G80" s="10">
        <f t="shared" si="3"/>
        <v>19.520000000000003</v>
      </c>
      <c r="H80" s="4" t="s">
        <v>25</v>
      </c>
    </row>
    <row r="81" spans="1:8" ht="12">
      <c r="A81" s="9">
        <v>23</v>
      </c>
      <c r="B81" s="9">
        <v>74</v>
      </c>
      <c r="C81" s="11" t="s">
        <v>38</v>
      </c>
      <c r="D81" s="12" t="s">
        <v>31</v>
      </c>
      <c r="F81" s="17">
        <v>61.47</v>
      </c>
      <c r="G81" s="10">
        <f t="shared" si="3"/>
        <v>20.29</v>
      </c>
      <c r="H81" s="4" t="s">
        <v>25</v>
      </c>
    </row>
    <row r="82" spans="1:8" ht="12">
      <c r="A82" s="9">
        <v>24</v>
      </c>
      <c r="B82" s="9">
        <v>72</v>
      </c>
      <c r="C82" s="11" t="s">
        <v>62</v>
      </c>
      <c r="D82" s="12" t="s">
        <v>11</v>
      </c>
      <c r="E82" s="4"/>
      <c r="F82" s="17">
        <v>61.59</v>
      </c>
      <c r="G82" s="10">
        <f t="shared" si="3"/>
        <v>20.410000000000004</v>
      </c>
      <c r="H82" s="4" t="s">
        <v>44</v>
      </c>
    </row>
    <row r="83" spans="1:8" ht="12">
      <c r="A83" s="9">
        <v>25</v>
      </c>
      <c r="B83" s="9">
        <v>8</v>
      </c>
      <c r="C83" s="11" t="s">
        <v>161</v>
      </c>
      <c r="D83" s="12" t="s">
        <v>162</v>
      </c>
      <c r="E83" s="4"/>
      <c r="F83" s="17">
        <v>62.74</v>
      </c>
      <c r="G83" s="10">
        <f t="shared" si="3"/>
        <v>21.560000000000002</v>
      </c>
      <c r="H83" s="4" t="s">
        <v>40</v>
      </c>
    </row>
    <row r="84" spans="1:8" ht="12">
      <c r="A84" s="9">
        <v>26</v>
      </c>
      <c r="B84" s="9">
        <v>43</v>
      </c>
      <c r="C84" s="1" t="s">
        <v>69</v>
      </c>
      <c r="D84" s="4" t="s">
        <v>99</v>
      </c>
      <c r="E84" s="4"/>
      <c r="F84" s="10">
        <v>63</v>
      </c>
      <c r="G84" s="10">
        <f t="shared" si="3"/>
        <v>21.82</v>
      </c>
      <c r="H84" s="4" t="s">
        <v>25</v>
      </c>
    </row>
    <row r="85" spans="1:8" ht="12">
      <c r="A85" s="13">
        <v>27</v>
      </c>
      <c r="B85" s="9">
        <v>65</v>
      </c>
      <c r="C85" s="1" t="s">
        <v>75</v>
      </c>
      <c r="D85" s="4" t="s">
        <v>165</v>
      </c>
      <c r="E85" s="4"/>
      <c r="F85" s="17">
        <v>64.21</v>
      </c>
      <c r="G85" s="10">
        <f t="shared" si="3"/>
        <v>23.029999999999994</v>
      </c>
      <c r="H85" s="4" t="s">
        <v>24</v>
      </c>
    </row>
    <row r="86" spans="1:8" ht="12">
      <c r="A86" s="13">
        <v>28</v>
      </c>
      <c r="B86" s="9">
        <v>77</v>
      </c>
      <c r="C86" s="11" t="s">
        <v>130</v>
      </c>
      <c r="D86" s="12" t="s">
        <v>168</v>
      </c>
      <c r="E86" s="4"/>
      <c r="F86" s="17">
        <v>65.33</v>
      </c>
      <c r="G86" s="10">
        <f t="shared" si="3"/>
        <v>24.15</v>
      </c>
      <c r="H86" s="4" t="s">
        <v>44</v>
      </c>
    </row>
    <row r="87" spans="1:8" ht="12">
      <c r="A87" s="13">
        <v>29</v>
      </c>
      <c r="B87" s="9">
        <v>75</v>
      </c>
      <c r="C87" s="11" t="s">
        <v>73</v>
      </c>
      <c r="D87" s="12" t="s">
        <v>36</v>
      </c>
      <c r="E87" s="4"/>
      <c r="F87" s="17">
        <v>65.48</v>
      </c>
      <c r="G87" s="10">
        <f t="shared" si="3"/>
        <v>24.300000000000004</v>
      </c>
      <c r="H87" s="4" t="s">
        <v>44</v>
      </c>
    </row>
    <row r="88" spans="1:8" ht="12">
      <c r="A88" s="9">
        <v>30</v>
      </c>
      <c r="B88" s="9">
        <v>68</v>
      </c>
      <c r="C88" s="1" t="s">
        <v>125</v>
      </c>
      <c r="D88" s="4" t="s">
        <v>166</v>
      </c>
      <c r="E88" s="4"/>
      <c r="F88" s="17">
        <v>66.54</v>
      </c>
      <c r="G88" s="10">
        <f t="shared" si="3"/>
        <v>25.360000000000007</v>
      </c>
      <c r="H88" s="4" t="s">
        <v>24</v>
      </c>
    </row>
    <row r="89" spans="1:8" ht="12">
      <c r="A89" s="13">
        <v>31</v>
      </c>
      <c r="B89" s="9">
        <v>69</v>
      </c>
      <c r="C89" s="1" t="s">
        <v>58</v>
      </c>
      <c r="D89" s="4" t="s">
        <v>28</v>
      </c>
      <c r="E89" s="4"/>
      <c r="F89" s="17">
        <v>67.61</v>
      </c>
      <c r="G89" s="10">
        <f t="shared" si="3"/>
        <v>26.43</v>
      </c>
      <c r="H89" s="4" t="s">
        <v>24</v>
      </c>
    </row>
    <row r="90" spans="1:8" ht="12">
      <c r="A90" s="13">
        <v>32</v>
      </c>
      <c r="B90" s="9">
        <v>78</v>
      </c>
      <c r="C90" s="11" t="s">
        <v>119</v>
      </c>
      <c r="D90" s="12" t="s">
        <v>169</v>
      </c>
      <c r="E90" s="4"/>
      <c r="F90" s="17">
        <v>69.56</v>
      </c>
      <c r="G90" s="10">
        <f t="shared" si="3"/>
        <v>28.380000000000003</v>
      </c>
      <c r="H90" s="4" t="s">
        <v>44</v>
      </c>
    </row>
    <row r="91" spans="1:8" ht="12">
      <c r="A91" s="13">
        <v>33</v>
      </c>
      <c r="B91" s="9">
        <v>88</v>
      </c>
      <c r="C91" s="1" t="s">
        <v>163</v>
      </c>
      <c r="D91" s="4" t="s">
        <v>175</v>
      </c>
      <c r="E91" s="4"/>
      <c r="F91" s="10">
        <v>73.86</v>
      </c>
      <c r="G91" s="10">
        <f t="shared" si="3"/>
        <v>32.68</v>
      </c>
      <c r="H91" s="4" t="s">
        <v>26</v>
      </c>
    </row>
    <row r="92" spans="1:8" ht="12">
      <c r="A92" s="13">
        <v>34</v>
      </c>
      <c r="B92" s="9">
        <v>73</v>
      </c>
      <c r="C92" s="11" t="s">
        <v>146</v>
      </c>
      <c r="D92" s="12" t="s">
        <v>170</v>
      </c>
      <c r="E92" s="4"/>
      <c r="F92" s="17">
        <v>74.07</v>
      </c>
      <c r="G92" s="10">
        <f t="shared" si="3"/>
        <v>32.88999999999999</v>
      </c>
      <c r="H92" s="4" t="s">
        <v>44</v>
      </c>
    </row>
    <row r="93" spans="1:8" ht="12">
      <c r="A93" s="13">
        <v>35</v>
      </c>
      <c r="B93" s="9">
        <v>42</v>
      </c>
      <c r="C93" s="1" t="s">
        <v>173</v>
      </c>
      <c r="D93" s="4" t="s">
        <v>174</v>
      </c>
      <c r="E93" s="4"/>
      <c r="F93" s="10">
        <v>74.54</v>
      </c>
      <c r="G93" s="10">
        <f t="shared" si="3"/>
        <v>33.36000000000001</v>
      </c>
      <c r="H93" s="4" t="s">
        <v>25</v>
      </c>
    </row>
    <row r="94" spans="1:8" ht="12">
      <c r="A94" s="13">
        <v>36</v>
      </c>
      <c r="B94" s="9">
        <v>70</v>
      </c>
      <c r="C94" s="1" t="s">
        <v>29</v>
      </c>
      <c r="D94" s="4" t="s">
        <v>90</v>
      </c>
      <c r="E94" s="4"/>
      <c r="F94" s="17">
        <v>75.92</v>
      </c>
      <c r="G94" s="10">
        <f t="shared" si="3"/>
        <v>34.74</v>
      </c>
      <c r="H94" s="4" t="s">
        <v>24</v>
      </c>
    </row>
    <row r="95" spans="1:9" ht="12.75">
      <c r="A95" s="13"/>
      <c r="B95" s="6"/>
      <c r="C95" s="6"/>
      <c r="D95" s="8"/>
      <c r="I95" s="4"/>
    </row>
    <row r="96" spans="1:9" ht="12.75">
      <c r="A96" s="6" t="s">
        <v>50</v>
      </c>
      <c r="B96" s="4" t="s">
        <v>52</v>
      </c>
      <c r="E96" s="4" t="s">
        <v>100</v>
      </c>
      <c r="I96" s="4"/>
    </row>
    <row r="97" spans="2:5" ht="12">
      <c r="B97" s="4" t="s">
        <v>53</v>
      </c>
      <c r="E97" s="4" t="s">
        <v>178</v>
      </c>
    </row>
    <row r="98" ht="12">
      <c r="B98" s="4" t="s">
        <v>51</v>
      </c>
    </row>
    <row r="99" spans="2:5" ht="12">
      <c r="B99" s="4" t="s">
        <v>181</v>
      </c>
      <c r="E99" s="4" t="s">
        <v>182</v>
      </c>
    </row>
    <row r="100" spans="2:5" ht="12">
      <c r="B100" s="4" t="s">
        <v>179</v>
      </c>
      <c r="E100" s="4" t="s">
        <v>180</v>
      </c>
    </row>
    <row r="101" spans="2:5" ht="12">
      <c r="B101" s="4" t="s">
        <v>54</v>
      </c>
      <c r="E101" s="4" t="s">
        <v>183</v>
      </c>
    </row>
    <row r="102" spans="2:5" ht="12">
      <c r="B102" s="4" t="s">
        <v>184</v>
      </c>
      <c r="E102" s="4" t="s">
        <v>101</v>
      </c>
    </row>
    <row r="118" ht="12">
      <c r="D118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>
      <selection activeCell="M14" sqref="M14"/>
    </sheetView>
  </sheetViews>
  <sheetFormatPr defaultColWidth="8.8515625" defaultRowHeight="12.75"/>
  <cols>
    <col min="1" max="1" width="3.28125" style="0" customWidth="1"/>
    <col min="2" max="2" width="3.421875" style="0" customWidth="1"/>
    <col min="3" max="3" width="18.140625" style="0" customWidth="1"/>
    <col min="4" max="4" width="8.8515625" style="0" customWidth="1"/>
    <col min="5" max="5" width="7.140625" style="0" customWidth="1"/>
    <col min="6" max="6" width="6.421875" style="0" customWidth="1"/>
    <col min="7" max="7" width="6.7109375" style="0" customWidth="1"/>
    <col min="8" max="8" width="6.140625" style="0" customWidth="1"/>
  </cols>
  <sheetData>
    <row r="1" spans="1:7" ht="12.75">
      <c r="A1" s="6" t="s">
        <v>191</v>
      </c>
      <c r="B1" s="7"/>
      <c r="C1" s="7"/>
      <c r="D1" s="7"/>
      <c r="E1" s="7"/>
      <c r="F1" s="7"/>
      <c r="G1" s="4"/>
    </row>
    <row r="2" spans="1:4" ht="12">
      <c r="A2" s="1" t="s">
        <v>6</v>
      </c>
      <c r="D2" s="1" t="s">
        <v>109</v>
      </c>
    </row>
    <row r="3" spans="1:4" ht="12">
      <c r="A3" s="1" t="s">
        <v>108</v>
      </c>
      <c r="B3" s="1"/>
      <c r="D3" s="1" t="s">
        <v>110</v>
      </c>
    </row>
    <row r="4" spans="1:6" ht="12">
      <c r="A4" s="1" t="s">
        <v>88</v>
      </c>
      <c r="B4" s="4"/>
      <c r="C4" s="4"/>
      <c r="D4" s="1" t="s">
        <v>57</v>
      </c>
      <c r="E4" s="4"/>
      <c r="F4" s="4"/>
    </row>
    <row r="5" ht="12">
      <c r="A5" s="1"/>
    </row>
    <row r="6" spans="1:7" ht="12.75">
      <c r="A6" s="20" t="s">
        <v>105</v>
      </c>
      <c r="G6" s="4" t="s">
        <v>106</v>
      </c>
    </row>
    <row r="7" spans="1:7" ht="12">
      <c r="A7" s="21" t="s">
        <v>0</v>
      </c>
      <c r="B7" s="1" t="s">
        <v>7</v>
      </c>
      <c r="C7" s="1" t="s">
        <v>102</v>
      </c>
      <c r="D7" s="1" t="s">
        <v>2</v>
      </c>
      <c r="E7" s="1" t="s">
        <v>103</v>
      </c>
      <c r="F7" s="1" t="s">
        <v>3</v>
      </c>
      <c r="G7" s="1" t="s">
        <v>104</v>
      </c>
    </row>
    <row r="8" spans="1:8" ht="12">
      <c r="A8" s="9">
        <v>1</v>
      </c>
      <c r="B8" s="9">
        <v>83</v>
      </c>
      <c r="C8" s="1" t="s">
        <v>12</v>
      </c>
      <c r="D8" s="4" t="s">
        <v>92</v>
      </c>
      <c r="E8" s="10">
        <v>41.18</v>
      </c>
      <c r="F8" s="14">
        <v>0</v>
      </c>
      <c r="G8" s="4" t="s">
        <v>25</v>
      </c>
      <c r="H8" s="4"/>
    </row>
    <row r="9" spans="1:7" ht="12">
      <c r="A9" s="9">
        <v>2</v>
      </c>
      <c r="B9" s="9">
        <v>63</v>
      </c>
      <c r="C9" s="1" t="s">
        <v>163</v>
      </c>
      <c r="D9" s="4" t="s">
        <v>164</v>
      </c>
      <c r="E9" s="17">
        <v>41.47</v>
      </c>
      <c r="F9" s="10">
        <f>E9-41.18</f>
        <v>0.28999999999999915</v>
      </c>
      <c r="G9" s="4" t="s">
        <v>24</v>
      </c>
    </row>
    <row r="10" spans="1:7" ht="12">
      <c r="A10" s="9">
        <v>3</v>
      </c>
      <c r="B10" s="9">
        <v>81</v>
      </c>
      <c r="C10" s="1" t="s">
        <v>38</v>
      </c>
      <c r="D10" s="4" t="s">
        <v>45</v>
      </c>
      <c r="E10" s="10">
        <v>43.05</v>
      </c>
      <c r="F10" s="10">
        <f aca="true" t="shared" si="0" ref="F10:F73">E10-41.18</f>
        <v>1.8699999999999974</v>
      </c>
      <c r="G10" s="4" t="s">
        <v>25</v>
      </c>
    </row>
    <row r="11" spans="1:7" ht="12">
      <c r="A11" s="9">
        <v>4</v>
      </c>
      <c r="B11" s="9">
        <v>40</v>
      </c>
      <c r="C11" s="1" t="s">
        <v>60</v>
      </c>
      <c r="D11" s="4" t="s">
        <v>94</v>
      </c>
      <c r="E11" s="10">
        <v>48.08</v>
      </c>
      <c r="F11" s="10">
        <f t="shared" si="0"/>
        <v>6.899999999999999</v>
      </c>
      <c r="G11" s="4" t="s">
        <v>25</v>
      </c>
    </row>
    <row r="12" spans="1:16" ht="12">
      <c r="A12" s="9">
        <v>5</v>
      </c>
      <c r="B12" s="9">
        <v>47</v>
      </c>
      <c r="C12" s="15" t="s">
        <v>33</v>
      </c>
      <c r="D12" s="19" t="s">
        <v>27</v>
      </c>
      <c r="E12" s="10">
        <v>49.14</v>
      </c>
      <c r="F12" s="10">
        <f t="shared" si="0"/>
        <v>7.960000000000001</v>
      </c>
      <c r="G12" s="13">
        <v>14</v>
      </c>
      <c r="H12" s="4" t="s">
        <v>117</v>
      </c>
      <c r="J12" s="9"/>
      <c r="K12" s="15"/>
      <c r="L12" s="19"/>
      <c r="M12" s="14"/>
      <c r="N12" s="14"/>
      <c r="O12" s="9"/>
      <c r="P12" s="4"/>
    </row>
    <row r="13" spans="1:16" ht="12">
      <c r="A13" s="9">
        <v>6</v>
      </c>
      <c r="B13" s="9">
        <v>37</v>
      </c>
      <c r="C13" s="15" t="s">
        <v>12</v>
      </c>
      <c r="D13" s="19" t="s">
        <v>97</v>
      </c>
      <c r="E13" s="10">
        <v>49.48</v>
      </c>
      <c r="F13" s="10">
        <f t="shared" si="0"/>
        <v>8.299999999999997</v>
      </c>
      <c r="G13" s="9">
        <v>11</v>
      </c>
      <c r="H13" s="4" t="s">
        <v>118</v>
      </c>
      <c r="J13" s="9"/>
      <c r="K13" s="15"/>
      <c r="L13" s="19"/>
      <c r="M13" s="14"/>
      <c r="N13" s="14"/>
      <c r="O13" s="9"/>
      <c r="P13" s="4"/>
    </row>
    <row r="14" spans="1:7" ht="12">
      <c r="A14" s="9">
        <v>7</v>
      </c>
      <c r="B14" s="9">
        <v>62</v>
      </c>
      <c r="C14" s="1" t="s">
        <v>95</v>
      </c>
      <c r="D14" s="4" t="s">
        <v>10</v>
      </c>
      <c r="E14" s="17">
        <v>50.22</v>
      </c>
      <c r="F14" s="10">
        <f t="shared" si="0"/>
        <v>9.04</v>
      </c>
      <c r="G14" s="4" t="s">
        <v>24</v>
      </c>
    </row>
    <row r="15" spans="1:7" ht="12">
      <c r="A15" s="9">
        <v>8</v>
      </c>
      <c r="B15" s="9">
        <v>38</v>
      </c>
      <c r="C15" s="1" t="s">
        <v>74</v>
      </c>
      <c r="D15" s="4" t="s">
        <v>93</v>
      </c>
      <c r="E15" s="10">
        <v>50.37</v>
      </c>
      <c r="F15" s="10">
        <f t="shared" si="0"/>
        <v>9.189999999999998</v>
      </c>
      <c r="G15" s="4" t="s">
        <v>25</v>
      </c>
    </row>
    <row r="16" spans="1:16" ht="12">
      <c r="A16" s="13">
        <v>9</v>
      </c>
      <c r="B16" s="9">
        <v>49</v>
      </c>
      <c r="C16" s="15" t="s">
        <v>58</v>
      </c>
      <c r="D16" s="19" t="s">
        <v>59</v>
      </c>
      <c r="E16" s="14">
        <v>50.99</v>
      </c>
      <c r="F16" s="10">
        <f t="shared" si="0"/>
        <v>9.810000000000002</v>
      </c>
      <c r="G16" s="9">
        <v>15</v>
      </c>
      <c r="H16" s="4" t="s">
        <v>117</v>
      </c>
      <c r="J16" s="9"/>
      <c r="K16" s="22"/>
      <c r="L16" s="19"/>
      <c r="M16" s="10"/>
      <c r="N16" s="14"/>
      <c r="O16" s="9"/>
      <c r="P16" s="4"/>
    </row>
    <row r="17" spans="1:16" ht="12">
      <c r="A17" s="13">
        <v>10</v>
      </c>
      <c r="B17" s="9">
        <v>48</v>
      </c>
      <c r="C17" s="15" t="s">
        <v>58</v>
      </c>
      <c r="D17" s="19" t="s">
        <v>39</v>
      </c>
      <c r="E17" s="14">
        <v>51.09</v>
      </c>
      <c r="F17" s="10">
        <f t="shared" si="0"/>
        <v>9.910000000000004</v>
      </c>
      <c r="G17" s="9">
        <v>14</v>
      </c>
      <c r="H17" s="4" t="s">
        <v>117</v>
      </c>
      <c r="J17" s="9"/>
      <c r="K17" s="22"/>
      <c r="L17" s="19"/>
      <c r="M17" s="10"/>
      <c r="N17" s="14"/>
      <c r="O17" s="9"/>
      <c r="P17" s="4"/>
    </row>
    <row r="18" spans="1:16" ht="12">
      <c r="A18" s="13">
        <v>11</v>
      </c>
      <c r="B18" s="9">
        <v>42</v>
      </c>
      <c r="C18" s="15" t="s">
        <v>111</v>
      </c>
      <c r="D18" s="19" t="s">
        <v>114</v>
      </c>
      <c r="E18" s="14">
        <v>52.33</v>
      </c>
      <c r="F18" s="10">
        <f t="shared" si="0"/>
        <v>11.149999999999999</v>
      </c>
      <c r="G18" s="9">
        <v>17</v>
      </c>
      <c r="H18" s="4" t="s">
        <v>117</v>
      </c>
      <c r="J18" s="9"/>
      <c r="K18" s="22"/>
      <c r="L18" s="19"/>
      <c r="M18" s="10"/>
      <c r="N18" s="14"/>
      <c r="O18" s="9"/>
      <c r="P18" s="4"/>
    </row>
    <row r="19" spans="1:16" ht="12">
      <c r="A19" s="13">
        <v>12</v>
      </c>
      <c r="B19" s="9">
        <v>43</v>
      </c>
      <c r="C19" s="15" t="s">
        <v>112</v>
      </c>
      <c r="D19" s="19" t="s">
        <v>113</v>
      </c>
      <c r="E19" s="14">
        <v>53.8</v>
      </c>
      <c r="F19" s="10">
        <f t="shared" si="0"/>
        <v>12.619999999999997</v>
      </c>
      <c r="G19" s="9">
        <v>17</v>
      </c>
      <c r="H19" s="4" t="s">
        <v>117</v>
      </c>
      <c r="J19" s="9"/>
      <c r="K19" s="22"/>
      <c r="L19" s="19"/>
      <c r="M19" s="10"/>
      <c r="N19" s="14"/>
      <c r="O19" s="9"/>
      <c r="P19" s="4"/>
    </row>
    <row r="20" spans="1:16" ht="12">
      <c r="A20" s="13">
        <v>13</v>
      </c>
      <c r="B20" s="9">
        <v>36</v>
      </c>
      <c r="C20" s="22" t="s">
        <v>62</v>
      </c>
      <c r="D20" s="19" t="s">
        <v>63</v>
      </c>
      <c r="E20" s="10">
        <v>53.85</v>
      </c>
      <c r="F20" s="10">
        <f t="shared" si="0"/>
        <v>12.670000000000002</v>
      </c>
      <c r="G20" s="9">
        <v>12</v>
      </c>
      <c r="H20" s="4" t="s">
        <v>153</v>
      </c>
      <c r="J20" s="9"/>
      <c r="K20" s="22"/>
      <c r="L20" s="19"/>
      <c r="M20" s="10"/>
      <c r="N20" s="14"/>
      <c r="O20" s="9"/>
      <c r="P20" s="4"/>
    </row>
    <row r="21" spans="1:7" ht="12">
      <c r="A21" s="13">
        <v>14</v>
      </c>
      <c r="B21" s="9">
        <v>55</v>
      </c>
      <c r="C21" s="1" t="s">
        <v>96</v>
      </c>
      <c r="D21" s="4" t="s">
        <v>42</v>
      </c>
      <c r="E21" s="10">
        <v>53.94</v>
      </c>
      <c r="F21" s="10">
        <f t="shared" si="0"/>
        <v>12.759999999999998</v>
      </c>
      <c r="G21" s="4" t="s">
        <v>25</v>
      </c>
    </row>
    <row r="22" spans="1:17" ht="12">
      <c r="A22" s="9">
        <v>15</v>
      </c>
      <c r="B22" s="9">
        <v>34</v>
      </c>
      <c r="C22" s="15" t="s">
        <v>125</v>
      </c>
      <c r="D22" s="19" t="s">
        <v>124</v>
      </c>
      <c r="E22" s="10">
        <v>54.17</v>
      </c>
      <c r="F22" s="10">
        <f t="shared" si="0"/>
        <v>12.990000000000002</v>
      </c>
      <c r="G22" s="9">
        <v>12</v>
      </c>
      <c r="H22" s="4" t="s">
        <v>123</v>
      </c>
      <c r="I22" s="4" t="s">
        <v>49</v>
      </c>
      <c r="J22" s="9"/>
      <c r="K22" s="15"/>
      <c r="L22" s="19"/>
      <c r="M22" s="10"/>
      <c r="N22" s="14"/>
      <c r="O22" s="9"/>
      <c r="P22" s="4"/>
      <c r="Q22" s="4"/>
    </row>
    <row r="23" spans="1:7" ht="12">
      <c r="A23" s="9">
        <v>16</v>
      </c>
      <c r="B23" s="9">
        <v>60</v>
      </c>
      <c r="C23" s="1" t="s">
        <v>12</v>
      </c>
      <c r="D23" s="4" t="s">
        <v>166</v>
      </c>
      <c r="E23" s="17">
        <v>54.34</v>
      </c>
      <c r="F23" s="10">
        <f t="shared" si="0"/>
        <v>13.160000000000004</v>
      </c>
      <c r="G23" s="4" t="s">
        <v>24</v>
      </c>
    </row>
    <row r="24" spans="1:16" ht="12">
      <c r="A24" s="13">
        <v>17</v>
      </c>
      <c r="B24" s="9">
        <v>38</v>
      </c>
      <c r="C24" s="15" t="s">
        <v>12</v>
      </c>
      <c r="D24" s="19" t="s">
        <v>61</v>
      </c>
      <c r="E24" s="10">
        <v>55.39</v>
      </c>
      <c r="F24" s="10">
        <f t="shared" si="0"/>
        <v>14.21</v>
      </c>
      <c r="G24" s="9">
        <v>10</v>
      </c>
      <c r="H24" s="4" t="s">
        <v>153</v>
      </c>
      <c r="J24" s="9"/>
      <c r="K24" s="15"/>
      <c r="L24" s="19"/>
      <c r="M24" s="10"/>
      <c r="N24" s="14"/>
      <c r="O24" s="9"/>
      <c r="P24" s="4"/>
    </row>
    <row r="25" spans="1:7" ht="12">
      <c r="A25" s="9">
        <v>18</v>
      </c>
      <c r="B25" s="9">
        <v>59</v>
      </c>
      <c r="C25" s="1" t="s">
        <v>33</v>
      </c>
      <c r="D25" s="4" t="s">
        <v>18</v>
      </c>
      <c r="E25" s="17">
        <v>55.48</v>
      </c>
      <c r="F25" s="10">
        <f t="shared" si="0"/>
        <v>14.299999999999997</v>
      </c>
      <c r="G25" s="4" t="s">
        <v>24</v>
      </c>
    </row>
    <row r="26" spans="1:16" ht="12">
      <c r="A26" s="9" t="s">
        <v>186</v>
      </c>
      <c r="B26" s="9">
        <v>45</v>
      </c>
      <c r="C26" s="15" t="s">
        <v>55</v>
      </c>
      <c r="D26" s="19" t="s">
        <v>56</v>
      </c>
      <c r="E26" s="10">
        <v>55.68</v>
      </c>
      <c r="F26" s="10">
        <f t="shared" si="0"/>
        <v>14.5</v>
      </c>
      <c r="G26" s="9">
        <v>16</v>
      </c>
      <c r="H26" s="4" t="s">
        <v>117</v>
      </c>
      <c r="J26" s="9"/>
      <c r="K26" s="15"/>
      <c r="L26" s="19"/>
      <c r="M26" s="10"/>
      <c r="N26" s="14"/>
      <c r="O26" s="9"/>
      <c r="P26" s="4"/>
    </row>
    <row r="27" spans="1:7" ht="14.25" customHeight="1">
      <c r="A27" s="9" t="s">
        <v>186</v>
      </c>
      <c r="B27" s="9">
        <v>52</v>
      </c>
      <c r="C27" s="1" t="s">
        <v>14</v>
      </c>
      <c r="D27" s="4" t="s">
        <v>15</v>
      </c>
      <c r="E27" s="17">
        <v>55.68</v>
      </c>
      <c r="F27" s="10">
        <f t="shared" si="0"/>
        <v>14.5</v>
      </c>
      <c r="G27" s="4" t="s">
        <v>157</v>
      </c>
    </row>
    <row r="28" spans="1:16" ht="14.25" customHeight="1">
      <c r="A28" s="13">
        <v>21</v>
      </c>
      <c r="B28" s="9">
        <v>40</v>
      </c>
      <c r="C28" s="15" t="s">
        <v>60</v>
      </c>
      <c r="D28" s="19" t="s">
        <v>28</v>
      </c>
      <c r="E28" s="10">
        <v>55.82</v>
      </c>
      <c r="F28" s="10">
        <f t="shared" si="0"/>
        <v>14.64</v>
      </c>
      <c r="G28" s="9">
        <v>14</v>
      </c>
      <c r="H28" s="4" t="s">
        <v>118</v>
      </c>
      <c r="J28" s="9"/>
      <c r="K28" s="15"/>
      <c r="L28" s="19"/>
      <c r="M28" s="10"/>
      <c r="N28" s="14"/>
      <c r="O28" s="9"/>
      <c r="P28" s="4"/>
    </row>
    <row r="29" spans="1:8" ht="14.25" customHeight="1">
      <c r="A29" s="13">
        <v>22</v>
      </c>
      <c r="B29" s="9">
        <v>33</v>
      </c>
      <c r="C29" s="15" t="s">
        <v>126</v>
      </c>
      <c r="D29" s="19" t="s">
        <v>70</v>
      </c>
      <c r="E29" s="10">
        <v>56.23</v>
      </c>
      <c r="F29" s="10">
        <f t="shared" si="0"/>
        <v>15.049999999999997</v>
      </c>
      <c r="G29" s="9">
        <v>12</v>
      </c>
      <c r="H29" s="4" t="s">
        <v>123</v>
      </c>
    </row>
    <row r="30" spans="1:7" ht="12">
      <c r="A30" s="9">
        <v>23</v>
      </c>
      <c r="B30" s="9">
        <v>64</v>
      </c>
      <c r="C30" s="1" t="s">
        <v>67</v>
      </c>
      <c r="D30" s="4" t="s">
        <v>18</v>
      </c>
      <c r="E30" s="17">
        <v>56.48</v>
      </c>
      <c r="F30" s="10">
        <f t="shared" si="0"/>
        <v>15.299999999999997</v>
      </c>
      <c r="G30" s="4" t="s">
        <v>24</v>
      </c>
    </row>
    <row r="31" spans="1:8" ht="12">
      <c r="A31" s="9">
        <v>24</v>
      </c>
      <c r="B31" s="9">
        <v>92</v>
      </c>
      <c r="C31" s="15" t="s">
        <v>33</v>
      </c>
      <c r="D31" s="19" t="s">
        <v>34</v>
      </c>
      <c r="E31" s="10">
        <v>56.72</v>
      </c>
      <c r="F31" s="10">
        <f t="shared" si="0"/>
        <v>15.54</v>
      </c>
      <c r="G31" s="9">
        <v>13</v>
      </c>
      <c r="H31" s="4" t="s">
        <v>118</v>
      </c>
    </row>
    <row r="32" spans="1:7" ht="12">
      <c r="A32" s="9">
        <v>25</v>
      </c>
      <c r="B32" s="9">
        <v>76</v>
      </c>
      <c r="C32" s="11" t="s">
        <v>74</v>
      </c>
      <c r="D32" s="12" t="s">
        <v>190</v>
      </c>
      <c r="E32" s="17">
        <v>57.17</v>
      </c>
      <c r="F32" s="10">
        <f t="shared" si="0"/>
        <v>15.990000000000002</v>
      </c>
      <c r="G32" s="4" t="s">
        <v>44</v>
      </c>
    </row>
    <row r="33" spans="1:7" ht="12">
      <c r="A33" s="9">
        <v>26</v>
      </c>
      <c r="B33" s="9">
        <v>58</v>
      </c>
      <c r="C33" s="11" t="s">
        <v>112</v>
      </c>
      <c r="D33" s="12" t="s">
        <v>158</v>
      </c>
      <c r="E33" s="17">
        <v>57.2</v>
      </c>
      <c r="F33" s="10">
        <f t="shared" si="0"/>
        <v>16.020000000000003</v>
      </c>
      <c r="G33" s="4" t="s">
        <v>40</v>
      </c>
    </row>
    <row r="34" spans="1:8" ht="12">
      <c r="A34" s="13">
        <v>27</v>
      </c>
      <c r="B34" s="9">
        <v>35</v>
      </c>
      <c r="C34" s="15" t="s">
        <v>74</v>
      </c>
      <c r="D34" s="19" t="s">
        <v>68</v>
      </c>
      <c r="E34" s="10">
        <v>57.48</v>
      </c>
      <c r="F34" s="10">
        <f t="shared" si="0"/>
        <v>16.299999999999997</v>
      </c>
      <c r="G34" s="9">
        <v>10</v>
      </c>
      <c r="H34" s="4" t="s">
        <v>123</v>
      </c>
    </row>
    <row r="35" spans="1:7" ht="12">
      <c r="A35" s="13">
        <v>28</v>
      </c>
      <c r="B35" s="9">
        <v>67</v>
      </c>
      <c r="C35" s="1" t="s">
        <v>86</v>
      </c>
      <c r="D35" s="4" t="s">
        <v>4</v>
      </c>
      <c r="E35" s="17">
        <v>57.61</v>
      </c>
      <c r="F35" s="10">
        <f t="shared" si="0"/>
        <v>16.43</v>
      </c>
      <c r="G35" s="4" t="s">
        <v>24</v>
      </c>
    </row>
    <row r="36" spans="1:7" ht="12">
      <c r="A36" s="13">
        <v>29</v>
      </c>
      <c r="B36" s="9">
        <v>36</v>
      </c>
      <c r="C36" s="1" t="s">
        <v>62</v>
      </c>
      <c r="D36" s="4" t="s">
        <v>93</v>
      </c>
      <c r="E36" s="10">
        <v>57.62</v>
      </c>
      <c r="F36" s="10">
        <f t="shared" si="0"/>
        <v>16.439999999999998</v>
      </c>
      <c r="G36" s="4" t="s">
        <v>25</v>
      </c>
    </row>
    <row r="37" spans="1:9" ht="12">
      <c r="A37" s="9">
        <v>30</v>
      </c>
      <c r="B37" s="9">
        <v>14</v>
      </c>
      <c r="C37" s="15" t="s">
        <v>134</v>
      </c>
      <c r="D37" s="19" t="s">
        <v>135</v>
      </c>
      <c r="E37" s="10">
        <v>58</v>
      </c>
      <c r="F37" s="10">
        <f t="shared" si="0"/>
        <v>16.82</v>
      </c>
      <c r="G37" s="9">
        <v>13</v>
      </c>
      <c r="H37" s="4" t="s">
        <v>66</v>
      </c>
      <c r="I37" s="4" t="s">
        <v>83</v>
      </c>
    </row>
    <row r="38" spans="1:8" ht="12">
      <c r="A38" s="13">
        <v>31</v>
      </c>
      <c r="B38" s="9">
        <v>21</v>
      </c>
      <c r="C38" s="15" t="s">
        <v>12</v>
      </c>
      <c r="D38" s="19" t="s">
        <v>129</v>
      </c>
      <c r="E38" s="10">
        <v>58.09</v>
      </c>
      <c r="F38" s="10">
        <f t="shared" si="0"/>
        <v>16.910000000000004</v>
      </c>
      <c r="G38" s="9">
        <v>14</v>
      </c>
      <c r="H38" s="4" t="s">
        <v>152</v>
      </c>
    </row>
    <row r="39" spans="1:7" ht="12">
      <c r="A39" s="13">
        <v>32</v>
      </c>
      <c r="B39" s="9">
        <v>55</v>
      </c>
      <c r="C39" s="11" t="s">
        <v>58</v>
      </c>
      <c r="D39" s="12" t="s">
        <v>89</v>
      </c>
      <c r="E39" s="17">
        <v>58.15</v>
      </c>
      <c r="F39" s="10">
        <f t="shared" si="0"/>
        <v>16.97</v>
      </c>
      <c r="G39" s="4" t="s">
        <v>40</v>
      </c>
    </row>
    <row r="40" spans="1:7" ht="12">
      <c r="A40" s="13">
        <v>33</v>
      </c>
      <c r="B40" s="9">
        <v>89</v>
      </c>
      <c r="C40" s="11" t="s">
        <v>163</v>
      </c>
      <c r="D40" s="12" t="s">
        <v>176</v>
      </c>
      <c r="E40" s="10">
        <v>58.2</v>
      </c>
      <c r="F40" s="10">
        <f t="shared" si="0"/>
        <v>17.020000000000003</v>
      </c>
      <c r="G40" s="4" t="s">
        <v>177</v>
      </c>
    </row>
    <row r="41" spans="1:8" ht="12">
      <c r="A41" s="13">
        <v>34</v>
      </c>
      <c r="B41" s="9">
        <v>13</v>
      </c>
      <c r="C41" s="15" t="s">
        <v>74</v>
      </c>
      <c r="D41" s="19" t="s">
        <v>189</v>
      </c>
      <c r="E41" s="10">
        <v>58.74</v>
      </c>
      <c r="F41" s="10">
        <f t="shared" si="0"/>
        <v>17.560000000000002</v>
      </c>
      <c r="G41" s="9">
        <v>8</v>
      </c>
      <c r="H41" s="4" t="s">
        <v>37</v>
      </c>
    </row>
    <row r="42" spans="1:8" ht="12">
      <c r="A42" s="13">
        <v>35</v>
      </c>
      <c r="B42" s="9">
        <v>16</v>
      </c>
      <c r="C42" s="15" t="s">
        <v>60</v>
      </c>
      <c r="D42" s="19" t="s">
        <v>37</v>
      </c>
      <c r="E42" s="17">
        <v>58.91</v>
      </c>
      <c r="F42" s="10">
        <f t="shared" si="0"/>
        <v>17.729999999999997</v>
      </c>
      <c r="G42" s="9">
        <v>12</v>
      </c>
      <c r="H42" s="4" t="s">
        <v>66</v>
      </c>
    </row>
    <row r="43" spans="1:8" ht="12">
      <c r="A43" s="13">
        <v>36</v>
      </c>
      <c r="B43" s="9">
        <v>32</v>
      </c>
      <c r="C43" s="15" t="s">
        <v>29</v>
      </c>
      <c r="D43" s="19" t="s">
        <v>30</v>
      </c>
      <c r="E43" s="10">
        <v>59.2</v>
      </c>
      <c r="F43" s="10">
        <f t="shared" si="0"/>
        <v>18.020000000000003</v>
      </c>
      <c r="G43" s="9">
        <v>11</v>
      </c>
      <c r="H43" s="4" t="s">
        <v>123</v>
      </c>
    </row>
    <row r="44" spans="1:7" ht="12">
      <c r="A44" s="13">
        <v>37</v>
      </c>
      <c r="B44" s="9">
        <v>51</v>
      </c>
      <c r="C44" s="1" t="s">
        <v>12</v>
      </c>
      <c r="D44" s="4" t="s">
        <v>13</v>
      </c>
      <c r="E44" s="17">
        <v>59.85</v>
      </c>
      <c r="F44" s="10">
        <f t="shared" si="0"/>
        <v>18.67</v>
      </c>
      <c r="G44" s="4" t="s">
        <v>156</v>
      </c>
    </row>
    <row r="45" spans="1:8" ht="12">
      <c r="A45" s="9" t="s">
        <v>187</v>
      </c>
      <c r="B45" s="9">
        <v>22</v>
      </c>
      <c r="C45" s="15" t="s">
        <v>75</v>
      </c>
      <c r="D45" s="19" t="s">
        <v>76</v>
      </c>
      <c r="E45" s="17">
        <v>60.16</v>
      </c>
      <c r="F45" s="10">
        <f t="shared" si="0"/>
        <v>18.979999999999997</v>
      </c>
      <c r="G45" s="9">
        <v>14</v>
      </c>
      <c r="H45" s="4" t="s">
        <v>152</v>
      </c>
    </row>
    <row r="46" spans="1:7" ht="12">
      <c r="A46" s="9" t="s">
        <v>187</v>
      </c>
      <c r="B46" s="9">
        <v>37</v>
      </c>
      <c r="C46" s="1" t="s">
        <v>171</v>
      </c>
      <c r="D46" s="4" t="s">
        <v>172</v>
      </c>
      <c r="E46" s="10">
        <v>60.16</v>
      </c>
      <c r="F46" s="10">
        <f t="shared" si="0"/>
        <v>18.979999999999997</v>
      </c>
      <c r="G46" s="4" t="s">
        <v>25</v>
      </c>
    </row>
    <row r="47" spans="1:7" ht="12">
      <c r="A47" s="13">
        <v>40</v>
      </c>
      <c r="B47" s="9">
        <v>71</v>
      </c>
      <c r="C47" s="1" t="s">
        <v>126</v>
      </c>
      <c r="D47" s="4" t="s">
        <v>90</v>
      </c>
      <c r="E47" s="17">
        <v>60.27</v>
      </c>
      <c r="F47" s="10">
        <f t="shared" si="0"/>
        <v>19.090000000000003</v>
      </c>
      <c r="G47" s="4" t="s">
        <v>24</v>
      </c>
    </row>
    <row r="48" spans="1:7" ht="12">
      <c r="A48" s="13">
        <v>41</v>
      </c>
      <c r="B48" s="9">
        <v>56</v>
      </c>
      <c r="C48" s="11" t="s">
        <v>159</v>
      </c>
      <c r="D48" s="12" t="s">
        <v>160</v>
      </c>
      <c r="E48" s="17">
        <v>60.31</v>
      </c>
      <c r="F48" s="10">
        <f t="shared" si="0"/>
        <v>19.130000000000003</v>
      </c>
      <c r="G48" s="4" t="s">
        <v>40</v>
      </c>
    </row>
    <row r="49" spans="1:9" ht="12">
      <c r="A49" s="13">
        <v>42</v>
      </c>
      <c r="B49" s="9">
        <v>39</v>
      </c>
      <c r="C49" s="15" t="s">
        <v>119</v>
      </c>
      <c r="D49" s="19" t="s">
        <v>120</v>
      </c>
      <c r="E49" s="17">
        <v>60.55</v>
      </c>
      <c r="F49" s="10">
        <f t="shared" si="0"/>
        <v>19.369999999999997</v>
      </c>
      <c r="G49" s="9">
        <v>10</v>
      </c>
      <c r="H49" s="4" t="s">
        <v>118</v>
      </c>
      <c r="I49" s="4" t="s">
        <v>49</v>
      </c>
    </row>
    <row r="50" spans="1:7" ht="12">
      <c r="A50" s="13">
        <v>43</v>
      </c>
      <c r="B50" s="9">
        <v>44</v>
      </c>
      <c r="C50" s="1" t="s">
        <v>79</v>
      </c>
      <c r="D50" s="4" t="s">
        <v>43</v>
      </c>
      <c r="E50" s="10">
        <v>60.7</v>
      </c>
      <c r="F50" s="10">
        <f t="shared" si="0"/>
        <v>19.520000000000003</v>
      </c>
      <c r="G50" s="4" t="s">
        <v>25</v>
      </c>
    </row>
    <row r="51" spans="1:9" ht="12">
      <c r="A51" s="13">
        <v>44</v>
      </c>
      <c r="B51" s="9">
        <v>31</v>
      </c>
      <c r="C51" s="15" t="s">
        <v>60</v>
      </c>
      <c r="D51" s="19" t="s">
        <v>31</v>
      </c>
      <c r="E51" s="17">
        <v>60.92</v>
      </c>
      <c r="F51" s="10">
        <f t="shared" si="0"/>
        <v>19.740000000000002</v>
      </c>
      <c r="G51" s="9">
        <v>12</v>
      </c>
      <c r="H51" s="4" t="s">
        <v>22</v>
      </c>
      <c r="I51" s="4" t="s">
        <v>49</v>
      </c>
    </row>
    <row r="52" spans="1:8" ht="12">
      <c r="A52" s="13">
        <v>45</v>
      </c>
      <c r="B52" s="9">
        <v>91</v>
      </c>
      <c r="C52" s="15" t="s">
        <v>33</v>
      </c>
      <c r="D52" s="19" t="s">
        <v>35</v>
      </c>
      <c r="E52" s="17">
        <v>61.93</v>
      </c>
      <c r="F52" s="10">
        <f t="shared" si="0"/>
        <v>20.75</v>
      </c>
      <c r="G52" s="9">
        <v>8</v>
      </c>
      <c r="H52" s="4" t="s">
        <v>123</v>
      </c>
    </row>
    <row r="53" spans="1:16" ht="12">
      <c r="A53" s="13">
        <v>46</v>
      </c>
      <c r="B53" s="9">
        <v>74</v>
      </c>
      <c r="C53" s="11" t="s">
        <v>38</v>
      </c>
      <c r="D53" s="12" t="s">
        <v>31</v>
      </c>
      <c r="E53" s="17">
        <v>61.47</v>
      </c>
      <c r="F53" s="10">
        <f t="shared" si="0"/>
        <v>20.29</v>
      </c>
      <c r="G53" s="4" t="s">
        <v>25</v>
      </c>
      <c r="J53" s="9"/>
      <c r="K53" s="15"/>
      <c r="L53" s="19"/>
      <c r="M53" s="17"/>
      <c r="N53" s="14"/>
      <c r="O53" s="9"/>
      <c r="P53" s="4"/>
    </row>
    <row r="54" spans="1:7" ht="12">
      <c r="A54" s="13">
        <v>47</v>
      </c>
      <c r="B54" s="9">
        <v>72</v>
      </c>
      <c r="C54" s="11" t="s">
        <v>62</v>
      </c>
      <c r="D54" s="12" t="s">
        <v>11</v>
      </c>
      <c r="E54" s="17">
        <v>61.59</v>
      </c>
      <c r="F54" s="10">
        <f t="shared" si="0"/>
        <v>20.410000000000004</v>
      </c>
      <c r="G54" s="4" t="s">
        <v>44</v>
      </c>
    </row>
    <row r="55" spans="1:8" ht="12">
      <c r="A55" s="13">
        <v>48</v>
      </c>
      <c r="B55" s="9">
        <v>18</v>
      </c>
      <c r="C55" s="15" t="s">
        <v>125</v>
      </c>
      <c r="D55" s="19" t="s">
        <v>136</v>
      </c>
      <c r="E55" s="17">
        <v>62.55</v>
      </c>
      <c r="F55" s="10">
        <f t="shared" si="0"/>
        <v>21.369999999999997</v>
      </c>
      <c r="G55" s="9">
        <v>10</v>
      </c>
      <c r="H55" s="4" t="s">
        <v>66</v>
      </c>
    </row>
    <row r="56" spans="1:7" ht="12">
      <c r="A56" s="13">
        <v>49</v>
      </c>
      <c r="B56" s="9">
        <v>53</v>
      </c>
      <c r="C56" s="11" t="s">
        <v>161</v>
      </c>
      <c r="D56" s="12" t="s">
        <v>162</v>
      </c>
      <c r="E56" s="17">
        <v>62.74</v>
      </c>
      <c r="F56" s="10">
        <f t="shared" si="0"/>
        <v>21.560000000000002</v>
      </c>
      <c r="G56" s="4" t="s">
        <v>40</v>
      </c>
    </row>
    <row r="57" spans="1:9" ht="12">
      <c r="A57" s="13">
        <v>50</v>
      </c>
      <c r="B57" s="9">
        <v>44</v>
      </c>
      <c r="C57" s="15" t="s">
        <v>64</v>
      </c>
      <c r="D57" s="19" t="s">
        <v>65</v>
      </c>
      <c r="E57" s="17">
        <v>62.77</v>
      </c>
      <c r="F57" s="10">
        <f t="shared" si="0"/>
        <v>21.590000000000003</v>
      </c>
      <c r="G57" s="9">
        <v>14</v>
      </c>
      <c r="H57" s="4" t="s">
        <v>117</v>
      </c>
      <c r="I57" s="4" t="s">
        <v>49</v>
      </c>
    </row>
    <row r="58" spans="1:16" ht="12">
      <c r="A58" s="13">
        <v>51</v>
      </c>
      <c r="B58" s="9">
        <v>43</v>
      </c>
      <c r="C58" s="1" t="s">
        <v>69</v>
      </c>
      <c r="D58" s="4" t="s">
        <v>99</v>
      </c>
      <c r="E58" s="10">
        <v>63</v>
      </c>
      <c r="F58" s="10">
        <f t="shared" si="0"/>
        <v>21.82</v>
      </c>
      <c r="G58" s="4" t="s">
        <v>25</v>
      </c>
      <c r="J58" s="9"/>
      <c r="K58" s="15"/>
      <c r="L58" s="19"/>
      <c r="M58" s="17"/>
      <c r="N58" s="14"/>
      <c r="O58" s="9"/>
      <c r="P58" s="4"/>
    </row>
    <row r="59" spans="1:7" ht="12">
      <c r="A59" s="13">
        <v>52</v>
      </c>
      <c r="B59" s="9">
        <v>65</v>
      </c>
      <c r="C59" s="1" t="s">
        <v>75</v>
      </c>
      <c r="D59" s="4" t="s">
        <v>165</v>
      </c>
      <c r="E59" s="17">
        <v>64.21</v>
      </c>
      <c r="F59" s="10">
        <f t="shared" si="0"/>
        <v>23.029999999999994</v>
      </c>
      <c r="G59" s="4" t="s">
        <v>24</v>
      </c>
    </row>
    <row r="60" spans="1:16" ht="12">
      <c r="A60" s="9" t="s">
        <v>188</v>
      </c>
      <c r="B60" s="9">
        <v>17</v>
      </c>
      <c r="C60" s="15" t="s">
        <v>77</v>
      </c>
      <c r="D60" s="19" t="s">
        <v>78</v>
      </c>
      <c r="E60" s="17">
        <v>64.41</v>
      </c>
      <c r="F60" s="10">
        <f t="shared" si="0"/>
        <v>23.229999999999997</v>
      </c>
      <c r="G60" s="9">
        <v>11</v>
      </c>
      <c r="H60" s="4" t="s">
        <v>66</v>
      </c>
      <c r="J60" s="9"/>
      <c r="K60" s="15"/>
      <c r="L60" s="19"/>
      <c r="M60" s="17"/>
      <c r="N60" s="14"/>
      <c r="O60" s="9"/>
      <c r="P60" s="4"/>
    </row>
    <row r="61" spans="1:17" ht="12">
      <c r="A61" s="9" t="s">
        <v>188</v>
      </c>
      <c r="B61" s="9">
        <v>12</v>
      </c>
      <c r="C61" s="15" t="s">
        <v>73</v>
      </c>
      <c r="D61" s="19" t="s">
        <v>138</v>
      </c>
      <c r="E61" s="17">
        <v>64.41</v>
      </c>
      <c r="F61" s="10">
        <f t="shared" si="0"/>
        <v>23.229999999999997</v>
      </c>
      <c r="G61" s="9">
        <v>8</v>
      </c>
      <c r="H61" s="4" t="s">
        <v>37</v>
      </c>
      <c r="J61" s="9"/>
      <c r="K61" s="15"/>
      <c r="L61" s="19"/>
      <c r="M61" s="17"/>
      <c r="N61" s="14"/>
      <c r="O61" s="9"/>
      <c r="P61" s="4"/>
      <c r="Q61" s="4"/>
    </row>
    <row r="62" spans="1:17" ht="12">
      <c r="A62" s="13">
        <v>55</v>
      </c>
      <c r="B62" s="9">
        <v>20</v>
      </c>
      <c r="C62" s="15" t="s">
        <v>62</v>
      </c>
      <c r="D62" s="19" t="s">
        <v>37</v>
      </c>
      <c r="E62" s="17">
        <v>64.45</v>
      </c>
      <c r="F62" s="10">
        <f t="shared" si="0"/>
        <v>23.270000000000003</v>
      </c>
      <c r="G62" s="9">
        <v>10</v>
      </c>
      <c r="H62" s="4" t="s">
        <v>152</v>
      </c>
      <c r="I62" s="4" t="s">
        <v>49</v>
      </c>
      <c r="J62" s="9"/>
      <c r="K62" s="15"/>
      <c r="L62" s="19"/>
      <c r="M62" s="17"/>
      <c r="N62" s="14"/>
      <c r="O62" s="9"/>
      <c r="P62" s="4"/>
      <c r="Q62" s="4"/>
    </row>
    <row r="63" spans="1:17" ht="12">
      <c r="A63" s="13">
        <v>56</v>
      </c>
      <c r="B63" s="9">
        <v>28</v>
      </c>
      <c r="C63" s="15" t="s">
        <v>79</v>
      </c>
      <c r="D63" s="19" t="s">
        <v>81</v>
      </c>
      <c r="E63" s="17">
        <v>64.89</v>
      </c>
      <c r="F63" s="10">
        <f t="shared" si="0"/>
        <v>23.71</v>
      </c>
      <c r="G63" s="9">
        <v>12</v>
      </c>
      <c r="H63" s="4" t="s">
        <v>22</v>
      </c>
      <c r="I63" s="4"/>
      <c r="Q63" s="4"/>
    </row>
    <row r="64" spans="1:7" ht="12">
      <c r="A64" s="13">
        <v>57</v>
      </c>
      <c r="B64" s="9">
        <v>77</v>
      </c>
      <c r="C64" s="11" t="s">
        <v>130</v>
      </c>
      <c r="D64" s="12" t="s">
        <v>168</v>
      </c>
      <c r="E64" s="17">
        <v>65.33</v>
      </c>
      <c r="F64" s="10">
        <f t="shared" si="0"/>
        <v>24.15</v>
      </c>
      <c r="G64" s="4" t="s">
        <v>44</v>
      </c>
    </row>
    <row r="65" spans="1:8" ht="12">
      <c r="A65" s="13">
        <v>58</v>
      </c>
      <c r="B65" s="9">
        <v>24</v>
      </c>
      <c r="C65" s="15" t="s">
        <v>130</v>
      </c>
      <c r="D65" s="19" t="s">
        <v>80</v>
      </c>
      <c r="E65" s="17">
        <v>65.4</v>
      </c>
      <c r="F65" s="10">
        <f t="shared" si="0"/>
        <v>24.220000000000006</v>
      </c>
      <c r="G65" s="9">
        <v>15</v>
      </c>
      <c r="H65" s="4" t="s">
        <v>152</v>
      </c>
    </row>
    <row r="66" spans="1:7" ht="12">
      <c r="A66" s="13">
        <v>59</v>
      </c>
      <c r="B66" s="9">
        <v>75</v>
      </c>
      <c r="C66" s="11" t="s">
        <v>73</v>
      </c>
      <c r="D66" s="12" t="s">
        <v>36</v>
      </c>
      <c r="E66" s="17">
        <v>65.48</v>
      </c>
      <c r="F66" s="10">
        <f t="shared" si="0"/>
        <v>24.300000000000004</v>
      </c>
      <c r="G66" s="4" t="s">
        <v>44</v>
      </c>
    </row>
    <row r="67" spans="1:16" ht="12">
      <c r="A67" s="13">
        <v>60</v>
      </c>
      <c r="B67" s="9">
        <v>9</v>
      </c>
      <c r="C67" s="15" t="s">
        <v>119</v>
      </c>
      <c r="D67" s="19" t="s">
        <v>139</v>
      </c>
      <c r="E67" s="17">
        <v>65.53</v>
      </c>
      <c r="F67" s="10">
        <f t="shared" si="0"/>
        <v>24.35</v>
      </c>
      <c r="G67" s="9">
        <v>8</v>
      </c>
      <c r="H67" s="4" t="s">
        <v>37</v>
      </c>
      <c r="I67" s="4" t="s">
        <v>82</v>
      </c>
      <c r="J67" s="9"/>
      <c r="K67" s="15"/>
      <c r="L67" s="19"/>
      <c r="M67" s="17"/>
      <c r="N67" s="14"/>
      <c r="O67" s="9"/>
      <c r="P67" s="4"/>
    </row>
    <row r="68" spans="1:16" ht="12">
      <c r="A68" s="13">
        <v>61</v>
      </c>
      <c r="B68" s="9">
        <v>7</v>
      </c>
      <c r="C68" s="15" t="s">
        <v>142</v>
      </c>
      <c r="D68" s="19" t="s">
        <v>143</v>
      </c>
      <c r="E68" s="17">
        <v>65.97</v>
      </c>
      <c r="F68" s="10">
        <f t="shared" si="0"/>
        <v>24.79</v>
      </c>
      <c r="G68" s="9">
        <v>9</v>
      </c>
      <c r="H68" s="4" t="s">
        <v>141</v>
      </c>
      <c r="I68" s="4"/>
      <c r="J68" s="9"/>
      <c r="K68" s="15"/>
      <c r="L68" s="19"/>
      <c r="M68" s="17"/>
      <c r="N68" s="14"/>
      <c r="O68" s="9"/>
      <c r="P68" s="4"/>
    </row>
    <row r="69" spans="1:16" ht="12">
      <c r="A69" s="13">
        <v>62</v>
      </c>
      <c r="B69" s="9">
        <v>25</v>
      </c>
      <c r="C69" s="15" t="s">
        <v>73</v>
      </c>
      <c r="D69" s="19" t="s">
        <v>32</v>
      </c>
      <c r="E69" s="17">
        <v>66.2</v>
      </c>
      <c r="F69" s="10">
        <f t="shared" si="0"/>
        <v>25.020000000000003</v>
      </c>
      <c r="G69" s="9">
        <v>11</v>
      </c>
      <c r="H69" s="4" t="s">
        <v>152</v>
      </c>
      <c r="I69" s="4"/>
      <c r="J69" s="9"/>
      <c r="K69" s="15"/>
      <c r="L69" s="19"/>
      <c r="M69" s="17"/>
      <c r="N69" s="14"/>
      <c r="O69" s="9"/>
      <c r="P69" s="4"/>
    </row>
    <row r="70" spans="1:16" ht="12">
      <c r="A70" s="13">
        <v>63</v>
      </c>
      <c r="B70" s="9">
        <v>18</v>
      </c>
      <c r="C70" s="15" t="s">
        <v>69</v>
      </c>
      <c r="D70" s="19" t="s">
        <v>70</v>
      </c>
      <c r="E70" s="17">
        <v>66.42</v>
      </c>
      <c r="F70" s="10">
        <f t="shared" si="0"/>
        <v>25.240000000000002</v>
      </c>
      <c r="G70" s="9">
        <v>10</v>
      </c>
      <c r="H70" s="4" t="s">
        <v>66</v>
      </c>
      <c r="I70" s="4"/>
      <c r="J70" s="9"/>
      <c r="K70" s="15"/>
      <c r="L70" s="19"/>
      <c r="M70" s="17"/>
      <c r="N70" s="14"/>
      <c r="O70" s="9"/>
      <c r="P70" s="4"/>
    </row>
    <row r="71" spans="1:7" ht="12">
      <c r="A71" s="13">
        <v>64</v>
      </c>
      <c r="B71" s="9">
        <v>68</v>
      </c>
      <c r="C71" s="1" t="s">
        <v>125</v>
      </c>
      <c r="D71" s="4" t="s">
        <v>166</v>
      </c>
      <c r="E71" s="17">
        <v>66.54</v>
      </c>
      <c r="F71" s="10">
        <f t="shared" si="0"/>
        <v>25.360000000000007</v>
      </c>
      <c r="G71" s="4" t="s">
        <v>24</v>
      </c>
    </row>
    <row r="72" spans="1:8" ht="12">
      <c r="A72" s="13">
        <v>65</v>
      </c>
      <c r="B72" s="9">
        <v>27</v>
      </c>
      <c r="C72" s="15" t="s">
        <v>79</v>
      </c>
      <c r="D72" s="19" t="s">
        <v>80</v>
      </c>
      <c r="E72" s="17">
        <v>66.8</v>
      </c>
      <c r="F72" s="10">
        <f t="shared" si="0"/>
        <v>25.619999999999997</v>
      </c>
      <c r="G72" s="9">
        <v>15</v>
      </c>
      <c r="H72" s="4" t="s">
        <v>22</v>
      </c>
    </row>
    <row r="73" spans="1:8" ht="12">
      <c r="A73" s="13">
        <v>66</v>
      </c>
      <c r="B73" s="9">
        <v>3</v>
      </c>
      <c r="C73" s="15" t="s">
        <v>96</v>
      </c>
      <c r="D73" s="19" t="s">
        <v>144</v>
      </c>
      <c r="E73" s="17">
        <v>66.99</v>
      </c>
      <c r="F73" s="10">
        <f t="shared" si="0"/>
        <v>25.809999999999995</v>
      </c>
      <c r="G73" s="9" t="s">
        <v>150</v>
      </c>
      <c r="H73" s="4" t="s">
        <v>141</v>
      </c>
    </row>
    <row r="74" spans="1:7" ht="12">
      <c r="A74" s="13">
        <v>67</v>
      </c>
      <c r="B74" s="9">
        <v>69</v>
      </c>
      <c r="C74" s="1" t="s">
        <v>58</v>
      </c>
      <c r="D74" s="4" t="s">
        <v>28</v>
      </c>
      <c r="E74" s="17">
        <v>67.61</v>
      </c>
      <c r="F74" s="10">
        <f>E74-41.18</f>
        <v>26.43</v>
      </c>
      <c r="G74" s="4" t="s">
        <v>24</v>
      </c>
    </row>
    <row r="75" spans="1:8" ht="12">
      <c r="A75" s="13">
        <v>68</v>
      </c>
      <c r="B75" s="9">
        <v>41</v>
      </c>
      <c r="C75" s="15" t="s">
        <v>71</v>
      </c>
      <c r="D75" s="19" t="s">
        <v>121</v>
      </c>
      <c r="E75" s="17">
        <v>67.76</v>
      </c>
      <c r="F75" s="10">
        <f>E75-41.18</f>
        <v>26.580000000000005</v>
      </c>
      <c r="G75" s="9">
        <v>11</v>
      </c>
      <c r="H75" s="4" t="s">
        <v>118</v>
      </c>
    </row>
    <row r="76" spans="1:8" ht="12">
      <c r="A76" s="13">
        <v>69</v>
      </c>
      <c r="B76" s="9">
        <v>23</v>
      </c>
      <c r="C76" s="15" t="s">
        <v>131</v>
      </c>
      <c r="D76" s="19" t="s">
        <v>132</v>
      </c>
      <c r="E76" s="17">
        <v>68.15</v>
      </c>
      <c r="F76" s="10">
        <f aca="true" t="shared" si="1" ref="F76:F92">E76-41.18</f>
        <v>26.970000000000006</v>
      </c>
      <c r="G76" s="9">
        <v>16</v>
      </c>
      <c r="H76" s="4" t="s">
        <v>152</v>
      </c>
    </row>
    <row r="77" spans="1:8" ht="12">
      <c r="A77" s="13">
        <v>70</v>
      </c>
      <c r="B77" s="9">
        <v>30</v>
      </c>
      <c r="C77" s="15" t="s">
        <v>127</v>
      </c>
      <c r="D77" s="19" t="s">
        <v>30</v>
      </c>
      <c r="E77" s="17">
        <v>68.22</v>
      </c>
      <c r="F77" s="10">
        <f t="shared" si="1"/>
        <v>27.04</v>
      </c>
      <c r="G77" s="9">
        <v>10</v>
      </c>
      <c r="H77" s="4" t="s">
        <v>22</v>
      </c>
    </row>
    <row r="78" spans="1:7" ht="12">
      <c r="A78" s="13">
        <v>71</v>
      </c>
      <c r="B78" s="9">
        <v>78</v>
      </c>
      <c r="C78" s="11" t="s">
        <v>119</v>
      </c>
      <c r="D78" s="12" t="s">
        <v>169</v>
      </c>
      <c r="E78" s="17">
        <v>69.56</v>
      </c>
      <c r="F78" s="10">
        <f t="shared" si="1"/>
        <v>28.380000000000003</v>
      </c>
      <c r="G78" s="4" t="s">
        <v>44</v>
      </c>
    </row>
    <row r="79" spans="1:8" ht="12">
      <c r="A79" s="13">
        <v>72</v>
      </c>
      <c r="B79" s="9">
        <v>15</v>
      </c>
      <c r="C79" s="15" t="s">
        <v>67</v>
      </c>
      <c r="D79" s="19" t="s">
        <v>68</v>
      </c>
      <c r="E79" s="17">
        <v>69.91</v>
      </c>
      <c r="F79" s="10">
        <f t="shared" si="1"/>
        <v>28.729999999999997</v>
      </c>
      <c r="G79" s="9">
        <v>10</v>
      </c>
      <c r="H79" s="4" t="s">
        <v>66</v>
      </c>
    </row>
    <row r="80" spans="1:8" ht="12">
      <c r="A80" s="13">
        <v>73</v>
      </c>
      <c r="B80" s="9">
        <v>26</v>
      </c>
      <c r="C80" s="15" t="s">
        <v>71</v>
      </c>
      <c r="D80" s="19" t="s">
        <v>23</v>
      </c>
      <c r="E80" s="17">
        <v>72.11</v>
      </c>
      <c r="F80" s="10">
        <f t="shared" si="1"/>
        <v>30.93</v>
      </c>
      <c r="G80" s="9">
        <v>14</v>
      </c>
      <c r="H80" s="4" t="s">
        <v>152</v>
      </c>
    </row>
    <row r="81" spans="1:8" ht="12">
      <c r="A81" s="13">
        <v>74</v>
      </c>
      <c r="B81" s="9">
        <v>6</v>
      </c>
      <c r="C81" s="15" t="s">
        <v>67</v>
      </c>
      <c r="D81" s="19" t="s">
        <v>85</v>
      </c>
      <c r="E81" s="17">
        <v>72.28</v>
      </c>
      <c r="F81" s="10">
        <f t="shared" si="1"/>
        <v>31.1</v>
      </c>
      <c r="G81" s="9">
        <v>9</v>
      </c>
      <c r="H81" s="4" t="s">
        <v>141</v>
      </c>
    </row>
    <row r="82" spans="1:9" ht="12">
      <c r="A82" s="13">
        <v>75</v>
      </c>
      <c r="B82" s="9">
        <v>11</v>
      </c>
      <c r="C82" s="15" t="s">
        <v>86</v>
      </c>
      <c r="D82" s="19" t="s">
        <v>87</v>
      </c>
      <c r="E82" s="17">
        <v>73.33</v>
      </c>
      <c r="F82" s="10">
        <f t="shared" si="1"/>
        <v>32.15</v>
      </c>
      <c r="G82" s="9">
        <v>10</v>
      </c>
      <c r="H82" s="4" t="s">
        <v>37</v>
      </c>
      <c r="I82" s="4" t="s">
        <v>49</v>
      </c>
    </row>
    <row r="83" spans="1:7" ht="12">
      <c r="A83" s="13">
        <v>76</v>
      </c>
      <c r="B83" s="9">
        <v>88</v>
      </c>
      <c r="C83" s="1" t="s">
        <v>163</v>
      </c>
      <c r="D83" s="4" t="s">
        <v>175</v>
      </c>
      <c r="E83" s="10">
        <v>73.86</v>
      </c>
      <c r="F83" s="10">
        <f t="shared" si="1"/>
        <v>32.68</v>
      </c>
      <c r="G83" s="4" t="s">
        <v>26</v>
      </c>
    </row>
    <row r="84" spans="1:7" ht="12">
      <c r="A84" s="13">
        <v>77</v>
      </c>
      <c r="B84" s="9">
        <v>73</v>
      </c>
      <c r="C84" s="11" t="s">
        <v>146</v>
      </c>
      <c r="D84" s="12" t="s">
        <v>170</v>
      </c>
      <c r="E84" s="17">
        <v>74.07</v>
      </c>
      <c r="F84" s="10">
        <f t="shared" si="1"/>
        <v>32.88999999999999</v>
      </c>
      <c r="G84" s="4" t="s">
        <v>44</v>
      </c>
    </row>
    <row r="85" spans="1:8" ht="12">
      <c r="A85" s="13">
        <v>78</v>
      </c>
      <c r="B85" s="9">
        <v>6</v>
      </c>
      <c r="C85" s="15" t="s">
        <v>127</v>
      </c>
      <c r="D85" s="19" t="s">
        <v>145</v>
      </c>
      <c r="E85" s="17">
        <v>74.39</v>
      </c>
      <c r="F85" s="10">
        <f t="shared" si="1"/>
        <v>33.21</v>
      </c>
      <c r="G85" s="9">
        <v>12</v>
      </c>
      <c r="H85" s="4" t="s">
        <v>141</v>
      </c>
    </row>
    <row r="86" spans="1:7" ht="12">
      <c r="A86" s="13">
        <v>79</v>
      </c>
      <c r="B86" s="9">
        <v>42</v>
      </c>
      <c r="C86" s="1" t="s">
        <v>173</v>
      </c>
      <c r="D86" s="4" t="s">
        <v>174</v>
      </c>
      <c r="E86" s="10">
        <v>74.54</v>
      </c>
      <c r="F86" s="10">
        <f t="shared" si="1"/>
        <v>33.36000000000001</v>
      </c>
      <c r="G86" s="4" t="s">
        <v>25</v>
      </c>
    </row>
    <row r="87" spans="1:8" ht="12">
      <c r="A87" s="13">
        <v>80</v>
      </c>
      <c r="B87" s="9">
        <v>2</v>
      </c>
      <c r="C87" s="15" t="s">
        <v>146</v>
      </c>
      <c r="D87" s="19" t="s">
        <v>22</v>
      </c>
      <c r="E87" s="17">
        <v>75.06</v>
      </c>
      <c r="F87" s="10">
        <f t="shared" si="1"/>
        <v>33.88</v>
      </c>
      <c r="G87" s="9">
        <v>10</v>
      </c>
      <c r="H87" s="4" t="s">
        <v>141</v>
      </c>
    </row>
    <row r="88" spans="1:8" ht="12">
      <c r="A88" s="13">
        <v>81</v>
      </c>
      <c r="B88" s="9">
        <v>10</v>
      </c>
      <c r="C88" s="15" t="s">
        <v>75</v>
      </c>
      <c r="D88" s="19" t="s">
        <v>84</v>
      </c>
      <c r="E88" s="17">
        <v>75.16</v>
      </c>
      <c r="F88" s="10">
        <f t="shared" si="1"/>
        <v>33.98</v>
      </c>
      <c r="G88" s="9">
        <v>9</v>
      </c>
      <c r="H88" s="4" t="s">
        <v>37</v>
      </c>
    </row>
    <row r="89" spans="1:7" ht="12">
      <c r="A89" s="13">
        <v>82</v>
      </c>
      <c r="B89" s="9">
        <v>70</v>
      </c>
      <c r="C89" s="1" t="s">
        <v>29</v>
      </c>
      <c r="D89" s="4" t="s">
        <v>90</v>
      </c>
      <c r="E89" s="17">
        <v>75.92</v>
      </c>
      <c r="F89" s="10">
        <f t="shared" si="1"/>
        <v>34.74</v>
      </c>
      <c r="G89" s="4" t="s">
        <v>24</v>
      </c>
    </row>
    <row r="90" spans="1:8" ht="12">
      <c r="A90" s="13">
        <v>83</v>
      </c>
      <c r="B90" s="9">
        <v>1</v>
      </c>
      <c r="C90" s="15" t="s">
        <v>62</v>
      </c>
      <c r="D90" s="19" t="s">
        <v>147</v>
      </c>
      <c r="E90" s="17">
        <v>77.82</v>
      </c>
      <c r="F90" s="10">
        <f t="shared" si="1"/>
        <v>36.63999999999999</v>
      </c>
      <c r="G90" s="9">
        <v>8</v>
      </c>
      <c r="H90" s="4" t="s">
        <v>141</v>
      </c>
    </row>
    <row r="91" spans="1:8" ht="12">
      <c r="A91" s="13">
        <v>84</v>
      </c>
      <c r="B91" s="9">
        <v>8</v>
      </c>
      <c r="C91" s="15" t="s">
        <v>69</v>
      </c>
      <c r="D91" s="19" t="s">
        <v>148</v>
      </c>
      <c r="E91" s="17">
        <v>78.24</v>
      </c>
      <c r="F91" s="10">
        <f t="shared" si="1"/>
        <v>37.059999999999995</v>
      </c>
      <c r="G91" s="9" t="s">
        <v>150</v>
      </c>
      <c r="H91" s="4" t="s">
        <v>141</v>
      </c>
    </row>
    <row r="92" spans="1:8" ht="12">
      <c r="A92" s="13">
        <v>85</v>
      </c>
      <c r="B92" s="9">
        <v>4</v>
      </c>
      <c r="C92" s="15" t="s">
        <v>86</v>
      </c>
      <c r="D92" s="19" t="s">
        <v>149</v>
      </c>
      <c r="E92" s="17">
        <v>86.25</v>
      </c>
      <c r="F92" s="10">
        <f t="shared" si="1"/>
        <v>45.07</v>
      </c>
      <c r="G92" s="9" t="s">
        <v>150</v>
      </c>
      <c r="H92" s="4" t="s">
        <v>141</v>
      </c>
    </row>
    <row r="108" ht="13.5" customHeight="1"/>
  </sheetData>
  <sheetProtection/>
  <hyperlinks>
    <hyperlink ref="C20" r:id="rId1" display="\\"/>
  </hyperlink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James Ferguson</cp:lastModifiedBy>
  <cp:lastPrinted>2014-05-09T09:34:39Z</cp:lastPrinted>
  <dcterms:created xsi:type="dcterms:W3CDTF">2006-06-30T12:57:52Z</dcterms:created>
  <dcterms:modified xsi:type="dcterms:W3CDTF">2015-03-02T13:27:38Z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