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<sst xmlns="http://schemas.openxmlformats.org/spreadsheetml/2006/main" count="1074" uniqueCount="235">
  <si>
    <t>Tom</t>
  </si>
  <si>
    <t>Place</t>
  </si>
  <si>
    <t>Surname</t>
  </si>
  <si>
    <t>Christian</t>
  </si>
  <si>
    <t>Difference</t>
  </si>
  <si>
    <t>James</t>
  </si>
  <si>
    <t>Instructor</t>
  </si>
  <si>
    <t>AVSC Race</t>
  </si>
  <si>
    <t>Bib</t>
  </si>
  <si>
    <t>Age</t>
  </si>
  <si>
    <t xml:space="preserve">  Time</t>
  </si>
  <si>
    <t>BUTCHER</t>
  </si>
  <si>
    <t>Hector</t>
  </si>
  <si>
    <t>Harry</t>
  </si>
  <si>
    <t>Emily</t>
  </si>
  <si>
    <t>CAMPBELL</t>
  </si>
  <si>
    <t>Will</t>
  </si>
  <si>
    <t>Tatiana</t>
  </si>
  <si>
    <t>Alexander</t>
  </si>
  <si>
    <t>Rupert</t>
  </si>
  <si>
    <t>MACFARLANE</t>
  </si>
  <si>
    <t>Archie</t>
  </si>
  <si>
    <t>Mike</t>
  </si>
  <si>
    <t>Otto</t>
  </si>
  <si>
    <t>WISHER</t>
  </si>
  <si>
    <t>Fiona</t>
  </si>
  <si>
    <t>WALKER</t>
  </si>
  <si>
    <t>Jeremy</t>
  </si>
  <si>
    <t>THURSBY</t>
  </si>
  <si>
    <t>Nigel</t>
  </si>
  <si>
    <t>Ladies 45-59</t>
  </si>
  <si>
    <t>Jane</t>
  </si>
  <si>
    <t>Gentlemen 45-59</t>
  </si>
  <si>
    <t>David</t>
  </si>
  <si>
    <t>Ladies 30-44</t>
  </si>
  <si>
    <t>Celia</t>
  </si>
  <si>
    <t>Gentlemen 30-44</t>
  </si>
  <si>
    <t>Ladies 16-29</t>
  </si>
  <si>
    <t>Gentlemen 16-29</t>
  </si>
  <si>
    <t>Theo</t>
  </si>
  <si>
    <t>George</t>
  </si>
  <si>
    <t>Lucy</t>
  </si>
  <si>
    <t>Jemima</t>
  </si>
  <si>
    <t>Molly</t>
  </si>
  <si>
    <t>Charlie</t>
  </si>
  <si>
    <t>Tilly</t>
  </si>
  <si>
    <t>CRIPWELL</t>
  </si>
  <si>
    <t>ETHERINGTON</t>
  </si>
  <si>
    <t>Amelia</t>
  </si>
  <si>
    <t>Hetty</t>
  </si>
  <si>
    <t>M 45-59</t>
  </si>
  <si>
    <t>M 30-44</t>
  </si>
  <si>
    <t>M 16-29</t>
  </si>
  <si>
    <t>Mathew</t>
  </si>
  <si>
    <t>Jamie</t>
  </si>
  <si>
    <t>KENT</t>
  </si>
  <si>
    <t>Tweety</t>
  </si>
  <si>
    <t>Crista</t>
  </si>
  <si>
    <t>Natasha</t>
  </si>
  <si>
    <t>VAUGHAN</t>
  </si>
  <si>
    <t>Edward</t>
  </si>
  <si>
    <t>Sophie</t>
  </si>
  <si>
    <t>Alex</t>
  </si>
  <si>
    <t>Jamie's Class</t>
  </si>
  <si>
    <t>Tweety's Class</t>
  </si>
  <si>
    <t>HOPKINS</t>
  </si>
  <si>
    <t>Bea</t>
  </si>
  <si>
    <t>Michael</t>
  </si>
  <si>
    <t>Isabella</t>
  </si>
  <si>
    <t>Freddie</t>
  </si>
  <si>
    <t>TAYLOR</t>
  </si>
  <si>
    <t>Kate's Class</t>
  </si>
  <si>
    <t>Kate</t>
  </si>
  <si>
    <t>MARTIN</t>
  </si>
  <si>
    <t>William</t>
  </si>
  <si>
    <t>Johnny</t>
  </si>
  <si>
    <t>Tiva</t>
  </si>
  <si>
    <t>Olivia</t>
  </si>
  <si>
    <t>Athina's Class</t>
  </si>
  <si>
    <t>Daisy</t>
  </si>
  <si>
    <t>Anthony</t>
  </si>
  <si>
    <t>W 45-59</t>
  </si>
  <si>
    <t>Emma</t>
  </si>
  <si>
    <t>Athina</t>
  </si>
  <si>
    <t>LINDSAY</t>
  </si>
  <si>
    <t>Jason</t>
  </si>
  <si>
    <t>Bruce</t>
  </si>
  <si>
    <t>CLINCH</t>
  </si>
  <si>
    <t>Hugh</t>
  </si>
  <si>
    <t>Sascha</t>
  </si>
  <si>
    <t>W 30-44</t>
  </si>
  <si>
    <t>Joss</t>
  </si>
  <si>
    <t>India</t>
  </si>
  <si>
    <t>W 16-29</t>
  </si>
  <si>
    <t>Ladies Under 16</t>
  </si>
  <si>
    <t>WYATT</t>
  </si>
  <si>
    <t>Gentlemen Under 16</t>
  </si>
  <si>
    <t>STROUD</t>
  </si>
  <si>
    <t>Oli</t>
  </si>
  <si>
    <t>W Under 16</t>
  </si>
  <si>
    <t>M Under 16</t>
  </si>
  <si>
    <t>Olivia's Class</t>
  </si>
  <si>
    <t>Most Improved Girl</t>
  </si>
  <si>
    <t>Most Improved Boy</t>
  </si>
  <si>
    <t>Class Most Improved</t>
  </si>
  <si>
    <t>Open Race Prizes</t>
  </si>
  <si>
    <t>1st Place in each Category</t>
  </si>
  <si>
    <t>Fastest Gentleman</t>
  </si>
  <si>
    <t>Fastest Lady</t>
  </si>
  <si>
    <t>Young at Heart - Oldest Entrant</t>
  </si>
  <si>
    <t>Fiona Macfarlane</t>
  </si>
  <si>
    <t>Best Fall</t>
  </si>
  <si>
    <t>Best Fall and Recovery</t>
  </si>
  <si>
    <t>AVSC Race by Finish Order</t>
  </si>
  <si>
    <t>Youngest Competitor</t>
  </si>
  <si>
    <t>8=</t>
  </si>
  <si>
    <t>129=</t>
  </si>
  <si>
    <t>Vertical Drop:  115m</t>
  </si>
  <si>
    <t>Start Temp: 4°C</t>
  </si>
  <si>
    <r>
      <t xml:space="preserve">2014 </t>
    </r>
    <r>
      <rPr>
        <b/>
        <sz val="11"/>
        <color indexed="12"/>
        <rFont val="Arial"/>
        <family val="2"/>
      </rPr>
      <t>AVSC Training Week</t>
    </r>
    <r>
      <rPr>
        <b/>
        <sz val="11"/>
        <rFont val="Arial"/>
        <family val="2"/>
      </rPr>
      <t xml:space="preserve">  - Friday 4 April 2014</t>
    </r>
  </si>
  <si>
    <t>Giant Slalom: 16 Gate</t>
  </si>
  <si>
    <t>Location: Red Route 47 - Fixed snow cannon to Ast</t>
  </si>
  <si>
    <t>Visibility: Overcast - moderate to good</t>
  </si>
  <si>
    <t>Course Setter:  Gerhard Margreiter</t>
  </si>
  <si>
    <t>SALERNO</t>
  </si>
  <si>
    <t>FALCONER</t>
  </si>
  <si>
    <t>Jack</t>
  </si>
  <si>
    <t>Christian's "Luft" Class</t>
  </si>
  <si>
    <t>2014 Club Champion Boy</t>
  </si>
  <si>
    <t>Christoph Radinger's Class</t>
  </si>
  <si>
    <t>Christian L</t>
  </si>
  <si>
    <t>BURGESS</t>
  </si>
  <si>
    <t>Maddy</t>
  </si>
  <si>
    <t>Thomas</t>
  </si>
  <si>
    <t>STICHBURY</t>
  </si>
  <si>
    <t>Izzie</t>
  </si>
  <si>
    <t>RICHMOND-WATSON</t>
  </si>
  <si>
    <t>Emilie</t>
  </si>
  <si>
    <t>MADDON</t>
  </si>
  <si>
    <t>DNS</t>
  </si>
  <si>
    <t>Christoph R</t>
  </si>
  <si>
    <t>ANDERSON</t>
  </si>
  <si>
    <t>Georgie</t>
  </si>
  <si>
    <t>BULLMAN</t>
  </si>
  <si>
    <t>Joe</t>
  </si>
  <si>
    <t>Georgia</t>
  </si>
  <si>
    <t>BLOOD</t>
  </si>
  <si>
    <t>Kinvara</t>
  </si>
  <si>
    <t>Christian Mohr's Class</t>
  </si>
  <si>
    <t>Christian M</t>
  </si>
  <si>
    <t>Ollie</t>
  </si>
  <si>
    <t>BOND</t>
  </si>
  <si>
    <t>Hannes Margreiter's Class</t>
  </si>
  <si>
    <t>Hannes</t>
  </si>
  <si>
    <t>Geordie</t>
  </si>
  <si>
    <t>MARRIOTT</t>
  </si>
  <si>
    <t>Toby</t>
  </si>
  <si>
    <t>JAMES</t>
  </si>
  <si>
    <t>LYE</t>
  </si>
  <si>
    <t>FITZALAN-HOWARD</t>
  </si>
  <si>
    <t>Rory</t>
  </si>
  <si>
    <t>Serena</t>
  </si>
  <si>
    <t>Ruben's Class</t>
  </si>
  <si>
    <t>BARBER</t>
  </si>
  <si>
    <t>Rosie</t>
  </si>
  <si>
    <t>FENN</t>
  </si>
  <si>
    <t>Kit</t>
  </si>
  <si>
    <t>JEPHSON</t>
  </si>
  <si>
    <t>WHEATLEY</t>
  </si>
  <si>
    <t>Ellie</t>
  </si>
  <si>
    <t>Georgina</t>
  </si>
  <si>
    <t>Ruben</t>
  </si>
  <si>
    <t xml:space="preserve">AVSC Beginners </t>
  </si>
  <si>
    <t>Location: Mulden Blue 62</t>
  </si>
  <si>
    <t>Giant Slalom - 9 Gate</t>
  </si>
  <si>
    <t>Vertical Drop:  45m</t>
  </si>
  <si>
    <t>Visibility: Overcast Moderate to Good</t>
  </si>
  <si>
    <t>STEWART-SMITH</t>
  </si>
  <si>
    <t>Matilda</t>
  </si>
  <si>
    <t>Sarah</t>
  </si>
  <si>
    <t>Jonty</t>
  </si>
  <si>
    <t>LETTS</t>
  </si>
  <si>
    <t>DNF</t>
  </si>
  <si>
    <t>Gentlemen over 70</t>
  </si>
  <si>
    <t>Gentlemen 60-69</t>
  </si>
  <si>
    <t>ADAMS</t>
  </si>
  <si>
    <t xml:space="preserve">Ali </t>
  </si>
  <si>
    <t>M 70+</t>
  </si>
  <si>
    <t>M 60-69</t>
  </si>
  <si>
    <t>MADDAN</t>
  </si>
  <si>
    <t>Charles</t>
  </si>
  <si>
    <t>STITCHBURY</t>
  </si>
  <si>
    <t>Jonathan</t>
  </si>
  <si>
    <t>Jez</t>
  </si>
  <si>
    <t>Dan</t>
  </si>
  <si>
    <t>GORDON</t>
  </si>
  <si>
    <t>Ben</t>
  </si>
  <si>
    <t>Beetle</t>
  </si>
  <si>
    <t>Jim</t>
  </si>
  <si>
    <t>Snowboard</t>
  </si>
  <si>
    <t>HARRIS</t>
  </si>
  <si>
    <t>Simon</t>
  </si>
  <si>
    <t>Demetra</t>
  </si>
  <si>
    <t>Anya</t>
  </si>
  <si>
    <t>Ginny</t>
  </si>
  <si>
    <t>Belinda</t>
  </si>
  <si>
    <t>Roger</t>
  </si>
  <si>
    <t>Nick</t>
  </si>
  <si>
    <t>IRVINE</t>
  </si>
  <si>
    <t>Ed</t>
  </si>
  <si>
    <t>Immy</t>
  </si>
  <si>
    <t>Betsy</t>
  </si>
  <si>
    <t>Aged 5</t>
  </si>
  <si>
    <t>Luke</t>
  </si>
  <si>
    <t>KITCHEN</t>
  </si>
  <si>
    <t>Roger Walker</t>
  </si>
  <si>
    <t>Immy Adams</t>
  </si>
  <si>
    <t>Jeremy Walker</t>
  </si>
  <si>
    <t>Would have been Pussy Galore</t>
  </si>
  <si>
    <t>Jez Lye</t>
  </si>
  <si>
    <t>James Clinch</t>
  </si>
  <si>
    <t>Worst Dressed Leprachaun</t>
  </si>
  <si>
    <t>Luke Gordon</t>
  </si>
  <si>
    <t>Betsy Walker aged 5</t>
  </si>
  <si>
    <t>Best Boarder</t>
  </si>
  <si>
    <t>Jim Vaughan</t>
  </si>
  <si>
    <t>For Valour</t>
  </si>
  <si>
    <t>Emma Stewart-Smith</t>
  </si>
  <si>
    <t>Category</t>
  </si>
  <si>
    <t>Time</t>
  </si>
  <si>
    <t>2014 Club Champion Girl</t>
  </si>
  <si>
    <r>
      <t xml:space="preserve">2014 </t>
    </r>
    <r>
      <rPr>
        <b/>
        <sz val="11"/>
        <color indexed="12"/>
        <rFont val="Arial"/>
        <family val="2"/>
      </rPr>
      <t>AVSC EASTER Open Race</t>
    </r>
    <r>
      <rPr>
        <b/>
        <sz val="11"/>
        <rFont val="Arial"/>
        <family val="2"/>
      </rPr>
      <t xml:space="preserve"> - Friday 4 April 2014</t>
    </r>
  </si>
  <si>
    <r>
      <t xml:space="preserve">2014 </t>
    </r>
    <r>
      <rPr>
        <b/>
        <sz val="11"/>
        <color indexed="12"/>
        <rFont val="Arial"/>
        <family val="2"/>
      </rPr>
      <t xml:space="preserve">AVSC Training Week &amp; Easter Open Race - </t>
    </r>
    <r>
      <rPr>
        <b/>
        <sz val="11"/>
        <rFont val="Arial"/>
        <family val="2"/>
      </rPr>
      <t>10:00 Friday 4 April</t>
    </r>
  </si>
  <si>
    <t>Finish Order</t>
  </si>
  <si>
    <t>Open Race Results - Finish Order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</si>
</sst>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FF00FF"/>
      <name val="Arial"/>
      <family val="2"/>
    </font>
    <font>
      <sz val="11"/>
      <color rgb="FFFF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7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4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8"/>
  <sheetViews>
    <sheetView tabSelected="1" zoomScalePageLayoutView="0" workbookViewId="0" topLeftCell="A92">
      <selection activeCell="E104" sqref="E104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15.8515625" style="0" customWidth="1"/>
    <col min="4" max="4" width="9.7109375" style="0" customWidth="1"/>
    <col min="5" max="5" width="3.8515625" style="0" customWidth="1"/>
    <col min="6" max="6" width="7.140625" style="0" customWidth="1"/>
    <col min="7" max="7" width="7.8515625" style="0" customWidth="1"/>
    <col min="8" max="8" width="10.28125" style="0" customWidth="1"/>
    <col min="9" max="9" width="5.00390625" style="0" customWidth="1"/>
    <col min="10" max="10" width="4.8515625" style="0" customWidth="1"/>
    <col min="11" max="11" width="4.140625" style="0" customWidth="1"/>
    <col min="12" max="12" width="11.140625" style="0" customWidth="1"/>
    <col min="13" max="13" width="4.28125" style="0" customWidth="1"/>
    <col min="14" max="14" width="5.140625" style="0" customWidth="1"/>
    <col min="15" max="15" width="12.7109375" style="0" customWidth="1"/>
    <col min="16" max="16" width="6.57421875" style="8" customWidth="1"/>
    <col min="17" max="17" width="4.57421875" style="0" customWidth="1"/>
    <col min="18" max="18" width="5.57421875" style="0" bestFit="1" customWidth="1"/>
  </cols>
  <sheetData>
    <row r="1" spans="1:9" ht="15">
      <c r="A1" s="6" t="s">
        <v>119</v>
      </c>
      <c r="B1" s="7"/>
      <c r="C1" s="7"/>
      <c r="D1" s="7"/>
      <c r="E1" s="7"/>
      <c r="F1" s="7"/>
      <c r="G1" s="4"/>
      <c r="H1" s="4"/>
      <c r="I1" s="4"/>
    </row>
    <row r="2" spans="1:8" ht="12.75">
      <c r="A2" s="1" t="s">
        <v>7</v>
      </c>
      <c r="D2" s="1" t="s">
        <v>121</v>
      </c>
      <c r="H2" s="4"/>
    </row>
    <row r="3" spans="1:4" ht="12.75">
      <c r="A3" s="1" t="s">
        <v>117</v>
      </c>
      <c r="B3" s="1"/>
      <c r="D3" s="1" t="s">
        <v>120</v>
      </c>
    </row>
    <row r="4" spans="1:8" ht="12.75">
      <c r="A4" s="1" t="s">
        <v>118</v>
      </c>
      <c r="B4" s="4"/>
      <c r="C4" s="4"/>
      <c r="D4" s="1" t="s">
        <v>122</v>
      </c>
      <c r="E4" s="4"/>
      <c r="F4" s="4"/>
      <c r="H4" s="4"/>
    </row>
    <row r="5" spans="1:8" ht="12.75">
      <c r="A5" s="1" t="s">
        <v>123</v>
      </c>
      <c r="B5" s="4"/>
      <c r="C5" s="4"/>
      <c r="D5" s="4"/>
      <c r="E5" s="4"/>
      <c r="F5" s="4"/>
      <c r="H5" s="4"/>
    </row>
    <row r="6" spans="1:8" ht="12.75">
      <c r="A6" s="1" t="s">
        <v>1</v>
      </c>
      <c r="B6" s="1" t="s">
        <v>8</v>
      </c>
      <c r="C6" s="1" t="s">
        <v>2</v>
      </c>
      <c r="D6" s="1" t="s">
        <v>3</v>
      </c>
      <c r="E6" s="1" t="s">
        <v>9</v>
      </c>
      <c r="F6" s="1" t="s">
        <v>10</v>
      </c>
      <c r="G6" s="1" t="s">
        <v>4</v>
      </c>
      <c r="H6" s="1" t="s">
        <v>6</v>
      </c>
    </row>
    <row r="7" spans="1:7" ht="12.75">
      <c r="A7" s="1" t="s">
        <v>64</v>
      </c>
      <c r="B7" s="4"/>
      <c r="D7" s="4"/>
      <c r="E7" s="4"/>
      <c r="F7" s="13"/>
      <c r="G7" s="13"/>
    </row>
    <row r="8" spans="1:9" ht="12.75">
      <c r="A8" s="10">
        <v>1</v>
      </c>
      <c r="B8" s="9">
        <v>59</v>
      </c>
      <c r="C8" s="11" t="s">
        <v>20</v>
      </c>
      <c r="D8" s="15" t="s">
        <v>21</v>
      </c>
      <c r="E8" s="9">
        <v>12</v>
      </c>
      <c r="F8" s="13">
        <v>33.28</v>
      </c>
      <c r="G8" s="13">
        <v>0</v>
      </c>
      <c r="H8" s="4" t="s">
        <v>56</v>
      </c>
      <c r="I8" s="4" t="s">
        <v>128</v>
      </c>
    </row>
    <row r="9" spans="1:8" ht="12.75">
      <c r="A9" s="10">
        <v>2</v>
      </c>
      <c r="B9" s="9">
        <v>64</v>
      </c>
      <c r="C9" s="11" t="s">
        <v>15</v>
      </c>
      <c r="D9" s="15" t="s">
        <v>23</v>
      </c>
      <c r="E9" s="9">
        <v>14</v>
      </c>
      <c r="F9" s="13">
        <v>34.8</v>
      </c>
      <c r="G9" s="13">
        <f>F9-33.28</f>
        <v>1.519999999999996</v>
      </c>
      <c r="H9" s="4" t="s">
        <v>56</v>
      </c>
    </row>
    <row r="10" spans="1:9" ht="12.75">
      <c r="A10" s="10">
        <v>3</v>
      </c>
      <c r="B10" s="9">
        <v>61</v>
      </c>
      <c r="C10" s="11" t="s">
        <v>65</v>
      </c>
      <c r="D10" s="15" t="s">
        <v>66</v>
      </c>
      <c r="E10" s="9">
        <v>14</v>
      </c>
      <c r="F10" s="13">
        <v>35.67</v>
      </c>
      <c r="G10" s="13">
        <f>F10-33.28</f>
        <v>2.3900000000000006</v>
      </c>
      <c r="H10" s="4" t="s">
        <v>56</v>
      </c>
      <c r="I10" s="4" t="s">
        <v>230</v>
      </c>
    </row>
    <row r="11" spans="1:8" ht="12.75">
      <c r="A11" s="10">
        <v>4</v>
      </c>
      <c r="B11" s="9">
        <v>58</v>
      </c>
      <c r="C11" s="11" t="s">
        <v>124</v>
      </c>
      <c r="D11" s="15" t="s">
        <v>68</v>
      </c>
      <c r="E11" s="9">
        <v>13</v>
      </c>
      <c r="F11" s="13">
        <v>37.1</v>
      </c>
      <c r="G11" s="13">
        <f>F11-33.28</f>
        <v>3.8200000000000003</v>
      </c>
      <c r="H11" s="4" t="s">
        <v>56</v>
      </c>
    </row>
    <row r="12" spans="1:8" ht="12.75">
      <c r="A12" s="10">
        <v>5</v>
      </c>
      <c r="B12" s="9">
        <v>60</v>
      </c>
      <c r="C12" s="11" t="s">
        <v>65</v>
      </c>
      <c r="D12" s="15" t="s">
        <v>49</v>
      </c>
      <c r="E12" s="9">
        <v>12</v>
      </c>
      <c r="F12" s="13">
        <v>37.47</v>
      </c>
      <c r="G12" s="13">
        <f>F12-33.28</f>
        <v>4.189999999999998</v>
      </c>
      <c r="H12" s="4" t="s">
        <v>56</v>
      </c>
    </row>
    <row r="13" spans="1:9" ht="12.75">
      <c r="A13" s="10">
        <v>6</v>
      </c>
      <c r="B13" s="9">
        <v>63</v>
      </c>
      <c r="C13" s="11" t="s">
        <v>125</v>
      </c>
      <c r="D13" s="15" t="s">
        <v>126</v>
      </c>
      <c r="E13" s="9">
        <v>14</v>
      </c>
      <c r="F13" s="13">
        <v>74.4</v>
      </c>
      <c r="G13" s="13">
        <f>F13-33.28</f>
        <v>41.120000000000005</v>
      </c>
      <c r="H13" s="4" t="s">
        <v>56</v>
      </c>
      <c r="I13" s="4" t="s">
        <v>104</v>
      </c>
    </row>
    <row r="14" spans="1:8" ht="12.75">
      <c r="A14" s="10"/>
      <c r="B14" s="4"/>
      <c r="E14" s="4"/>
      <c r="F14" s="13"/>
      <c r="G14" s="13"/>
      <c r="H14" s="4"/>
    </row>
    <row r="15" spans="1:8" ht="12.75">
      <c r="A15" s="12" t="s">
        <v>127</v>
      </c>
      <c r="B15" s="4"/>
      <c r="D15" s="4"/>
      <c r="E15" s="4"/>
      <c r="F15" s="13"/>
      <c r="G15" s="13"/>
      <c r="H15" s="4"/>
    </row>
    <row r="16" spans="1:9" ht="12.75">
      <c r="A16" s="10">
        <v>1</v>
      </c>
      <c r="B16" s="9">
        <v>50</v>
      </c>
      <c r="C16" s="11" t="s">
        <v>24</v>
      </c>
      <c r="D16" s="15" t="s">
        <v>41</v>
      </c>
      <c r="E16" s="9">
        <v>12</v>
      </c>
      <c r="F16" s="13">
        <v>38.84</v>
      </c>
      <c r="G16" s="13">
        <v>0</v>
      </c>
      <c r="H16" s="4" t="s">
        <v>130</v>
      </c>
      <c r="I16" s="4" t="s">
        <v>104</v>
      </c>
    </row>
    <row r="17" spans="1:8" ht="12.75">
      <c r="A17" s="10">
        <v>2</v>
      </c>
      <c r="B17" s="9">
        <v>51</v>
      </c>
      <c r="C17" s="11" t="s">
        <v>124</v>
      </c>
      <c r="D17" s="15" t="s">
        <v>67</v>
      </c>
      <c r="E17" s="9">
        <v>9</v>
      </c>
      <c r="F17" s="13">
        <v>39.14</v>
      </c>
      <c r="G17" s="14">
        <f>F17-38.84</f>
        <v>0.29999999999999716</v>
      </c>
      <c r="H17" s="4" t="s">
        <v>130</v>
      </c>
    </row>
    <row r="18" spans="1:8" ht="12.75">
      <c r="A18" s="10">
        <v>3</v>
      </c>
      <c r="B18" s="9">
        <v>54</v>
      </c>
      <c r="C18" s="11" t="s">
        <v>47</v>
      </c>
      <c r="D18" s="15" t="s">
        <v>48</v>
      </c>
      <c r="E18" s="9">
        <v>12</v>
      </c>
      <c r="F18" s="13">
        <v>39.41</v>
      </c>
      <c r="G18" s="14">
        <f>F18-38.84</f>
        <v>0.5699999999999932</v>
      </c>
      <c r="H18" s="4" t="s">
        <v>130</v>
      </c>
    </row>
    <row r="19" spans="1:8" ht="12.75">
      <c r="A19" s="10">
        <v>4</v>
      </c>
      <c r="B19" s="9">
        <v>52</v>
      </c>
      <c r="C19" s="11" t="s">
        <v>73</v>
      </c>
      <c r="D19" s="15" t="s">
        <v>17</v>
      </c>
      <c r="E19" s="9">
        <v>10</v>
      </c>
      <c r="F19" s="13">
        <v>41.03</v>
      </c>
      <c r="G19" s="14">
        <f>F19-38.84</f>
        <v>2.1899999999999977</v>
      </c>
      <c r="H19" s="4" t="s">
        <v>130</v>
      </c>
    </row>
    <row r="20" spans="1:8" ht="12.75">
      <c r="A20" s="10">
        <v>5</v>
      </c>
      <c r="B20" s="9">
        <v>55</v>
      </c>
      <c r="C20" s="11" t="s">
        <v>46</v>
      </c>
      <c r="D20" s="15" t="s">
        <v>45</v>
      </c>
      <c r="E20" s="9">
        <v>12</v>
      </c>
      <c r="F20" s="13">
        <v>41.51</v>
      </c>
      <c r="G20" s="14">
        <f>F20-38.84</f>
        <v>2.6699999999999946</v>
      </c>
      <c r="H20" s="4" t="s">
        <v>130</v>
      </c>
    </row>
    <row r="21" spans="1:8" ht="12.75">
      <c r="A21" s="9">
        <v>6</v>
      </c>
      <c r="B21" s="9">
        <v>56</v>
      </c>
      <c r="C21" s="11" t="s">
        <v>46</v>
      </c>
      <c r="D21" s="15" t="s">
        <v>57</v>
      </c>
      <c r="E21" s="9">
        <v>12</v>
      </c>
      <c r="F21" s="13">
        <v>58.37</v>
      </c>
      <c r="G21" s="14">
        <f>F21-38.84</f>
        <v>19.529999999999994</v>
      </c>
      <c r="H21" s="4" t="s">
        <v>130</v>
      </c>
    </row>
    <row r="22" spans="1:8" ht="12.75">
      <c r="A22" s="9"/>
      <c r="B22" s="9">
        <v>53</v>
      </c>
      <c r="C22" s="11" t="s">
        <v>55</v>
      </c>
      <c r="D22" s="15" t="s">
        <v>12</v>
      </c>
      <c r="E22" s="9">
        <v>11</v>
      </c>
      <c r="F22" s="13" t="s">
        <v>182</v>
      </c>
      <c r="G22" s="14"/>
      <c r="H22" s="4" t="s">
        <v>130</v>
      </c>
    </row>
    <row r="23" spans="1:8" ht="12.75">
      <c r="A23" s="1"/>
      <c r="B23" s="4"/>
      <c r="D23" s="4"/>
      <c r="E23" s="4"/>
      <c r="F23" s="13"/>
      <c r="G23" s="13"/>
      <c r="H23" s="4"/>
    </row>
    <row r="24" spans="1:8" ht="12.75">
      <c r="A24" s="1" t="s">
        <v>129</v>
      </c>
      <c r="B24" s="4"/>
      <c r="D24" s="4"/>
      <c r="E24" s="4"/>
      <c r="F24" s="13"/>
      <c r="G24" s="13"/>
      <c r="H24" s="4"/>
    </row>
    <row r="25" spans="1:9" ht="12.75">
      <c r="A25" s="10">
        <v>1</v>
      </c>
      <c r="B25" s="9">
        <v>49</v>
      </c>
      <c r="C25" s="11" t="s">
        <v>131</v>
      </c>
      <c r="D25" s="15" t="s">
        <v>132</v>
      </c>
      <c r="E25" s="9">
        <v>14</v>
      </c>
      <c r="F25" s="13">
        <v>37.99</v>
      </c>
      <c r="G25" s="13">
        <v>0</v>
      </c>
      <c r="H25" s="4" t="s">
        <v>140</v>
      </c>
      <c r="I25" s="4"/>
    </row>
    <row r="26" spans="1:8" ht="12.75">
      <c r="A26" s="10">
        <v>2</v>
      </c>
      <c r="B26" s="9">
        <v>43</v>
      </c>
      <c r="C26" s="11" t="s">
        <v>124</v>
      </c>
      <c r="D26" s="15" t="s">
        <v>133</v>
      </c>
      <c r="E26" s="9">
        <v>14</v>
      </c>
      <c r="F26" s="13">
        <v>38.38</v>
      </c>
      <c r="G26" s="13">
        <f>F26-37.99</f>
        <v>0.39000000000000057</v>
      </c>
      <c r="H26" s="4" t="s">
        <v>140</v>
      </c>
    </row>
    <row r="27" spans="1:8" ht="12.75">
      <c r="A27" s="10">
        <v>3</v>
      </c>
      <c r="B27" s="9">
        <v>42</v>
      </c>
      <c r="C27" s="11" t="s">
        <v>134</v>
      </c>
      <c r="D27" s="15" t="s">
        <v>135</v>
      </c>
      <c r="E27" s="9">
        <v>12</v>
      </c>
      <c r="F27" s="13">
        <v>39.01</v>
      </c>
      <c r="G27" s="13">
        <f>F27-37.99</f>
        <v>1.019999999999996</v>
      </c>
      <c r="H27" s="4" t="s">
        <v>140</v>
      </c>
    </row>
    <row r="28" spans="1:8" ht="12.75">
      <c r="A28" s="10">
        <v>4</v>
      </c>
      <c r="B28" s="9">
        <v>45</v>
      </c>
      <c r="C28" s="11" t="s">
        <v>136</v>
      </c>
      <c r="D28" s="15" t="s">
        <v>137</v>
      </c>
      <c r="E28" s="9">
        <v>14</v>
      </c>
      <c r="F28" s="13">
        <v>41.14</v>
      </c>
      <c r="G28" s="13">
        <f>F28-37.99</f>
        <v>3.1499999999999986</v>
      </c>
      <c r="H28" s="4" t="s">
        <v>140</v>
      </c>
    </row>
    <row r="29" spans="1:8" ht="12.75">
      <c r="A29" s="10">
        <v>5</v>
      </c>
      <c r="B29" s="9">
        <v>46</v>
      </c>
      <c r="C29" s="11" t="s">
        <v>138</v>
      </c>
      <c r="D29" s="15" t="s">
        <v>43</v>
      </c>
      <c r="E29" s="9">
        <v>13</v>
      </c>
      <c r="F29" s="13">
        <v>47</v>
      </c>
      <c r="G29" s="13">
        <f>F29-37.99</f>
        <v>9.009999999999998</v>
      </c>
      <c r="H29" s="4" t="s">
        <v>140</v>
      </c>
    </row>
    <row r="30" spans="1:8" ht="12.75">
      <c r="A30" s="10"/>
      <c r="B30" s="9">
        <v>47</v>
      </c>
      <c r="C30" s="11" t="s">
        <v>181</v>
      </c>
      <c r="D30" s="15" t="s">
        <v>14</v>
      </c>
      <c r="E30" s="9">
        <v>15</v>
      </c>
      <c r="F30" s="13" t="s">
        <v>182</v>
      </c>
      <c r="G30" s="13"/>
      <c r="H30" s="4" t="s">
        <v>140</v>
      </c>
    </row>
    <row r="31" spans="1:9" ht="12.75">
      <c r="A31" s="10"/>
      <c r="B31" s="9"/>
      <c r="C31" s="11" t="s">
        <v>131</v>
      </c>
      <c r="D31" s="15" t="s">
        <v>77</v>
      </c>
      <c r="E31" s="9">
        <v>14</v>
      </c>
      <c r="F31" s="13" t="s">
        <v>139</v>
      </c>
      <c r="G31" s="13"/>
      <c r="H31" s="4" t="s">
        <v>140</v>
      </c>
      <c r="I31" s="4" t="s">
        <v>104</v>
      </c>
    </row>
    <row r="32" spans="1:9" ht="12.75">
      <c r="A32" s="10"/>
      <c r="B32" s="9"/>
      <c r="C32" s="11" t="s">
        <v>136</v>
      </c>
      <c r="D32" s="15" t="s">
        <v>180</v>
      </c>
      <c r="E32" s="9">
        <v>12</v>
      </c>
      <c r="F32" s="13" t="s">
        <v>139</v>
      </c>
      <c r="G32" s="13"/>
      <c r="H32" s="4" t="s">
        <v>140</v>
      </c>
      <c r="I32" s="4"/>
    </row>
    <row r="33" spans="1:8" ht="12.75">
      <c r="A33" s="1"/>
      <c r="B33" s="4"/>
      <c r="D33" s="4"/>
      <c r="E33" s="4"/>
      <c r="F33" s="13"/>
      <c r="G33" s="13"/>
      <c r="H33" s="4"/>
    </row>
    <row r="34" spans="1:8" ht="12.75">
      <c r="A34" s="1" t="s">
        <v>63</v>
      </c>
      <c r="B34" s="4"/>
      <c r="D34" s="4"/>
      <c r="E34" s="4"/>
      <c r="F34" s="13"/>
      <c r="G34" s="13"/>
      <c r="H34" s="4"/>
    </row>
    <row r="35" spans="1:8" ht="12.75">
      <c r="A35" s="10">
        <v>1</v>
      </c>
      <c r="B35" s="9">
        <v>40</v>
      </c>
      <c r="C35" s="11" t="s">
        <v>143</v>
      </c>
      <c r="D35" s="15" t="s">
        <v>144</v>
      </c>
      <c r="E35" s="9">
        <v>14</v>
      </c>
      <c r="F35" s="13">
        <v>35.48</v>
      </c>
      <c r="G35" s="13">
        <v>0</v>
      </c>
      <c r="H35" s="4" t="s">
        <v>54</v>
      </c>
    </row>
    <row r="36" spans="1:9" ht="12.75">
      <c r="A36" s="10">
        <v>2</v>
      </c>
      <c r="B36" s="9">
        <v>36</v>
      </c>
      <c r="C36" s="11" t="s">
        <v>70</v>
      </c>
      <c r="D36" s="15" t="s">
        <v>39</v>
      </c>
      <c r="E36" s="9">
        <v>13</v>
      </c>
      <c r="F36" s="13">
        <v>39.75</v>
      </c>
      <c r="G36" s="13">
        <f>F36-35.48</f>
        <v>4.270000000000003</v>
      </c>
      <c r="H36" s="4" t="s">
        <v>54</v>
      </c>
      <c r="I36" s="4" t="s">
        <v>104</v>
      </c>
    </row>
    <row r="37" spans="1:8" ht="12.75">
      <c r="A37" s="10">
        <v>3</v>
      </c>
      <c r="B37" s="9">
        <v>38</v>
      </c>
      <c r="C37" s="11" t="s">
        <v>131</v>
      </c>
      <c r="D37" s="15" t="s">
        <v>145</v>
      </c>
      <c r="E37" s="9">
        <v>13</v>
      </c>
      <c r="F37" s="13">
        <v>39.92</v>
      </c>
      <c r="G37" s="13">
        <f>F37-35.48</f>
        <v>4.440000000000005</v>
      </c>
      <c r="H37" s="4" t="s">
        <v>54</v>
      </c>
    </row>
    <row r="38" spans="1:8" ht="12.75">
      <c r="A38" s="10">
        <v>4</v>
      </c>
      <c r="B38" s="9">
        <v>41</v>
      </c>
      <c r="C38" s="11" t="s">
        <v>146</v>
      </c>
      <c r="D38" s="15" t="s">
        <v>0</v>
      </c>
      <c r="E38" s="9">
        <v>14</v>
      </c>
      <c r="F38" s="13">
        <v>40.59</v>
      </c>
      <c r="G38" s="13">
        <f>F38-35.48</f>
        <v>5.1100000000000065</v>
      </c>
      <c r="H38" s="4" t="s">
        <v>54</v>
      </c>
    </row>
    <row r="39" spans="1:8" ht="12.75">
      <c r="A39" s="10">
        <v>5</v>
      </c>
      <c r="B39" s="9">
        <v>37</v>
      </c>
      <c r="C39" s="11" t="s">
        <v>20</v>
      </c>
      <c r="D39" s="15" t="s">
        <v>42</v>
      </c>
      <c r="E39" s="9">
        <v>10</v>
      </c>
      <c r="F39" s="13">
        <v>40.84</v>
      </c>
      <c r="G39" s="13">
        <f>F39-35.48</f>
        <v>5.3600000000000065</v>
      </c>
      <c r="H39" s="4" t="s">
        <v>54</v>
      </c>
    </row>
    <row r="40" spans="1:8" ht="12.75">
      <c r="A40" s="10">
        <v>6</v>
      </c>
      <c r="B40" s="9">
        <v>39</v>
      </c>
      <c r="C40" s="11" t="s">
        <v>87</v>
      </c>
      <c r="D40" s="15" t="s">
        <v>147</v>
      </c>
      <c r="E40" s="9">
        <v>13</v>
      </c>
      <c r="F40" s="13">
        <v>49.92</v>
      </c>
      <c r="G40" s="13">
        <f>F40-35.48</f>
        <v>14.440000000000005</v>
      </c>
      <c r="H40" s="4" t="s">
        <v>54</v>
      </c>
    </row>
    <row r="41" spans="1:8" ht="12.75">
      <c r="A41" s="10">
        <v>7</v>
      </c>
      <c r="B41" s="9">
        <v>35</v>
      </c>
      <c r="C41" s="11" t="s">
        <v>70</v>
      </c>
      <c r="D41" s="15" t="s">
        <v>16</v>
      </c>
      <c r="E41" s="9">
        <v>11</v>
      </c>
      <c r="F41" s="13">
        <v>54.7</v>
      </c>
      <c r="G41" s="13">
        <f>F41-35.48</f>
        <v>19.220000000000006</v>
      </c>
      <c r="H41" s="4" t="s">
        <v>54</v>
      </c>
    </row>
    <row r="42" spans="1:8" ht="12.75">
      <c r="A42" s="10"/>
      <c r="B42" s="9"/>
      <c r="C42" s="11" t="s">
        <v>141</v>
      </c>
      <c r="D42" s="15" t="s">
        <v>142</v>
      </c>
      <c r="E42" s="9">
        <v>11</v>
      </c>
      <c r="F42" s="13" t="s">
        <v>139</v>
      </c>
      <c r="G42" s="13"/>
      <c r="H42" s="4" t="s">
        <v>54</v>
      </c>
    </row>
    <row r="43" spans="1:8" ht="12.75">
      <c r="A43" s="1"/>
      <c r="B43" s="4"/>
      <c r="D43" s="4"/>
      <c r="E43" s="4"/>
      <c r="F43" s="13"/>
      <c r="G43" s="13"/>
      <c r="H43" s="4"/>
    </row>
    <row r="44" spans="1:8" ht="12.75">
      <c r="A44" s="12" t="s">
        <v>148</v>
      </c>
      <c r="B44" s="4"/>
      <c r="D44" s="4"/>
      <c r="E44" s="4"/>
      <c r="F44" s="13"/>
      <c r="G44" s="13"/>
      <c r="H44" s="4"/>
    </row>
    <row r="45" spans="1:8" ht="12.75">
      <c r="A45" s="10">
        <v>1</v>
      </c>
      <c r="B45" s="9">
        <v>29</v>
      </c>
      <c r="C45" s="11" t="s">
        <v>95</v>
      </c>
      <c r="D45" s="15" t="s">
        <v>68</v>
      </c>
      <c r="E45" s="9">
        <v>11</v>
      </c>
      <c r="F45" s="13">
        <v>40.12</v>
      </c>
      <c r="G45" s="13">
        <v>0</v>
      </c>
      <c r="H45" s="4" t="s">
        <v>149</v>
      </c>
    </row>
    <row r="46" spans="1:8" ht="12.75">
      <c r="A46" s="10">
        <v>2</v>
      </c>
      <c r="B46" s="9">
        <v>28</v>
      </c>
      <c r="C46" s="11" t="s">
        <v>95</v>
      </c>
      <c r="D46" s="15" t="s">
        <v>98</v>
      </c>
      <c r="E46" s="9">
        <v>10</v>
      </c>
      <c r="F46" s="13">
        <v>42.7</v>
      </c>
      <c r="G46" s="13">
        <f>F46-40.12</f>
        <v>2.5800000000000054</v>
      </c>
      <c r="H46" s="4" t="s">
        <v>149</v>
      </c>
    </row>
    <row r="47" spans="1:8" ht="12.75">
      <c r="A47" s="10">
        <v>3</v>
      </c>
      <c r="B47" s="9">
        <v>30</v>
      </c>
      <c r="C47" s="11" t="s">
        <v>97</v>
      </c>
      <c r="D47" s="15" t="s">
        <v>150</v>
      </c>
      <c r="E47" s="9">
        <v>11</v>
      </c>
      <c r="F47" s="13">
        <v>43.59</v>
      </c>
      <c r="G47" s="13">
        <f>F47-40.12</f>
        <v>3.470000000000006</v>
      </c>
      <c r="H47" s="4" t="s">
        <v>149</v>
      </c>
    </row>
    <row r="48" spans="1:9" ht="12.75">
      <c r="A48" s="10">
        <v>4</v>
      </c>
      <c r="B48" s="9">
        <v>31</v>
      </c>
      <c r="C48" s="11" t="s">
        <v>97</v>
      </c>
      <c r="D48" s="15" t="s">
        <v>13</v>
      </c>
      <c r="E48" s="9">
        <v>13</v>
      </c>
      <c r="F48" s="13">
        <v>45.36</v>
      </c>
      <c r="G48" s="13">
        <f>F48-40.12</f>
        <v>5.240000000000002</v>
      </c>
      <c r="H48" s="4" t="s">
        <v>149</v>
      </c>
      <c r="I48" s="4" t="s">
        <v>104</v>
      </c>
    </row>
    <row r="49" spans="1:8" ht="12.75">
      <c r="A49" s="10">
        <v>5</v>
      </c>
      <c r="B49" s="9">
        <v>32</v>
      </c>
      <c r="C49" s="11" t="s">
        <v>73</v>
      </c>
      <c r="D49" s="15" t="s">
        <v>69</v>
      </c>
      <c r="E49" s="9">
        <v>8</v>
      </c>
      <c r="F49" s="13">
        <v>47.27</v>
      </c>
      <c r="G49" s="13">
        <f>F49-40.12</f>
        <v>7.150000000000006</v>
      </c>
      <c r="H49" s="4" t="s">
        <v>149</v>
      </c>
    </row>
    <row r="50" spans="1:8" ht="12.75">
      <c r="A50" s="10">
        <v>6</v>
      </c>
      <c r="B50" s="9">
        <v>33</v>
      </c>
      <c r="C50" s="11" t="s">
        <v>151</v>
      </c>
      <c r="D50" s="15" t="s">
        <v>74</v>
      </c>
      <c r="E50" s="9">
        <v>13</v>
      </c>
      <c r="F50" s="13">
        <v>50.5</v>
      </c>
      <c r="G50" s="13">
        <f>F50-40.12</f>
        <v>10.380000000000003</v>
      </c>
      <c r="H50" s="4" t="s">
        <v>149</v>
      </c>
    </row>
    <row r="51" spans="1:8" ht="12.75">
      <c r="A51" s="10"/>
      <c r="B51" s="9">
        <v>27</v>
      </c>
      <c r="C51" s="11" t="s">
        <v>151</v>
      </c>
      <c r="D51" s="15" t="s">
        <v>79</v>
      </c>
      <c r="E51" s="9">
        <v>12</v>
      </c>
      <c r="F51" s="13" t="s">
        <v>139</v>
      </c>
      <c r="G51" s="13"/>
      <c r="H51" s="4" t="s">
        <v>149</v>
      </c>
    </row>
    <row r="52" spans="1:8" ht="12.75">
      <c r="A52" s="10"/>
      <c r="B52" s="9"/>
      <c r="C52" s="11"/>
      <c r="D52" s="15"/>
      <c r="E52" s="9"/>
      <c r="F52" s="13"/>
      <c r="G52" s="13"/>
      <c r="H52" s="4"/>
    </row>
    <row r="53" spans="1:8" ht="12.75">
      <c r="A53" s="1" t="s">
        <v>152</v>
      </c>
      <c r="B53" s="4"/>
      <c r="D53" s="4"/>
      <c r="E53" s="4"/>
      <c r="F53" s="13"/>
      <c r="G53" s="13"/>
      <c r="H53" s="4"/>
    </row>
    <row r="54" spans="1:8" ht="12.75">
      <c r="A54" s="10">
        <v>1</v>
      </c>
      <c r="B54" s="9">
        <v>24</v>
      </c>
      <c r="C54" s="11" t="s">
        <v>136</v>
      </c>
      <c r="D54" s="15" t="s">
        <v>160</v>
      </c>
      <c r="E54" s="9">
        <v>9</v>
      </c>
      <c r="F54" s="13">
        <v>39.5</v>
      </c>
      <c r="G54" s="13">
        <v>0</v>
      </c>
      <c r="H54" s="4" t="s">
        <v>153</v>
      </c>
    </row>
    <row r="55" spans="1:8" ht="12.75">
      <c r="A55" s="10">
        <v>2</v>
      </c>
      <c r="B55" s="9">
        <v>26</v>
      </c>
      <c r="C55" s="11" t="s">
        <v>159</v>
      </c>
      <c r="D55" s="15" t="s">
        <v>80</v>
      </c>
      <c r="E55" s="9">
        <v>11</v>
      </c>
      <c r="F55" s="13">
        <v>44.62</v>
      </c>
      <c r="G55" s="13">
        <f>F55-39.5</f>
        <v>5.119999999999997</v>
      </c>
      <c r="H55" s="4" t="s">
        <v>153</v>
      </c>
    </row>
    <row r="56" spans="1:8" ht="12.75">
      <c r="A56" s="10">
        <v>3</v>
      </c>
      <c r="B56" s="9">
        <v>23</v>
      </c>
      <c r="C56" s="11" t="s">
        <v>59</v>
      </c>
      <c r="D56" s="15" t="s">
        <v>60</v>
      </c>
      <c r="E56" s="9">
        <v>9</v>
      </c>
      <c r="F56" s="13">
        <v>45.26</v>
      </c>
      <c r="G56" s="13">
        <f>F56-39.5</f>
        <v>5.759999999999998</v>
      </c>
      <c r="H56" s="4" t="s">
        <v>153</v>
      </c>
    </row>
    <row r="57" spans="1:8" ht="12.75">
      <c r="A57" s="10">
        <v>4</v>
      </c>
      <c r="B57" s="9">
        <v>25</v>
      </c>
      <c r="C57" s="11" t="s">
        <v>158</v>
      </c>
      <c r="D57" s="15" t="s">
        <v>75</v>
      </c>
      <c r="E57" s="9">
        <v>10</v>
      </c>
      <c r="F57" s="13">
        <v>46.33</v>
      </c>
      <c r="G57" s="13">
        <f>F57-39.5</f>
        <v>6.829999999999998</v>
      </c>
      <c r="H57" s="4" t="s">
        <v>153</v>
      </c>
    </row>
    <row r="58" spans="1:9" ht="12.75">
      <c r="A58" s="10">
        <v>5</v>
      </c>
      <c r="B58" s="9">
        <v>22</v>
      </c>
      <c r="C58" s="11" t="s">
        <v>70</v>
      </c>
      <c r="D58" s="15" t="s">
        <v>62</v>
      </c>
      <c r="E58" s="9">
        <v>9</v>
      </c>
      <c r="F58" s="13">
        <v>84.94</v>
      </c>
      <c r="G58" s="13">
        <f>F58-39.5</f>
        <v>45.44</v>
      </c>
      <c r="H58" s="4" t="s">
        <v>153</v>
      </c>
      <c r="I58" s="4" t="s">
        <v>104</v>
      </c>
    </row>
    <row r="59" spans="1:8" ht="12.75">
      <c r="A59" s="1"/>
      <c r="B59" s="4"/>
      <c r="D59" s="4"/>
      <c r="E59" s="9"/>
      <c r="F59" s="13"/>
      <c r="G59" s="13"/>
      <c r="H59" s="4"/>
    </row>
    <row r="60" spans="1:8" ht="12.75">
      <c r="A60" s="12" t="s">
        <v>71</v>
      </c>
      <c r="B60" s="4"/>
      <c r="D60" s="4"/>
      <c r="E60" s="9"/>
      <c r="F60" s="13"/>
      <c r="G60" s="13"/>
      <c r="H60" s="4"/>
    </row>
    <row r="61" spans="1:8" ht="12.75">
      <c r="A61" s="10">
        <v>1</v>
      </c>
      <c r="B61" s="9">
        <v>18</v>
      </c>
      <c r="C61" s="11" t="s">
        <v>138</v>
      </c>
      <c r="D61" s="15" t="s">
        <v>154</v>
      </c>
      <c r="E61" s="9">
        <v>9</v>
      </c>
      <c r="F61" s="13">
        <v>42.42</v>
      </c>
      <c r="G61" s="13">
        <v>0</v>
      </c>
      <c r="H61" s="4" t="s">
        <v>72</v>
      </c>
    </row>
    <row r="62" spans="1:8" ht="12.75">
      <c r="A62" s="10">
        <v>2</v>
      </c>
      <c r="B62" s="9">
        <v>20</v>
      </c>
      <c r="C62" s="11" t="s">
        <v>84</v>
      </c>
      <c r="D62" s="15" t="s">
        <v>80</v>
      </c>
      <c r="E62" s="9">
        <v>7</v>
      </c>
      <c r="F62" s="13">
        <v>43.37</v>
      </c>
      <c r="G62" s="13">
        <f>F62-42.42</f>
        <v>0.9499999999999957</v>
      </c>
      <c r="H62" s="4" t="s">
        <v>72</v>
      </c>
    </row>
    <row r="63" spans="1:8" ht="12.75">
      <c r="A63" s="10">
        <v>3</v>
      </c>
      <c r="B63" s="9">
        <v>16</v>
      </c>
      <c r="C63" s="11" t="s">
        <v>95</v>
      </c>
      <c r="D63" s="15" t="s">
        <v>75</v>
      </c>
      <c r="E63" s="9">
        <v>7</v>
      </c>
      <c r="F63" s="13">
        <v>45.37</v>
      </c>
      <c r="G63" s="13">
        <f>F63-42.42</f>
        <v>2.9499999999999957</v>
      </c>
      <c r="H63" s="4" t="s">
        <v>72</v>
      </c>
    </row>
    <row r="64" spans="1:8" ht="12.75">
      <c r="A64" s="10">
        <v>4</v>
      </c>
      <c r="B64" s="9">
        <v>17</v>
      </c>
      <c r="C64" s="11" t="s">
        <v>155</v>
      </c>
      <c r="D64" s="15" t="s">
        <v>156</v>
      </c>
      <c r="E64" s="9">
        <v>10</v>
      </c>
      <c r="F64" s="13">
        <v>45.7</v>
      </c>
      <c r="G64" s="13">
        <f>F64-42.42</f>
        <v>3.280000000000001</v>
      </c>
      <c r="H64" s="4" t="s">
        <v>72</v>
      </c>
    </row>
    <row r="65" spans="1:8" ht="12.75">
      <c r="A65" s="10">
        <v>5</v>
      </c>
      <c r="B65" s="9">
        <v>21</v>
      </c>
      <c r="C65" s="11" t="s">
        <v>157</v>
      </c>
      <c r="D65" s="15" t="s">
        <v>53</v>
      </c>
      <c r="E65" s="9">
        <v>10</v>
      </c>
      <c r="F65" s="13">
        <v>46.56</v>
      </c>
      <c r="G65" s="13">
        <f>F65-42.42</f>
        <v>4.140000000000001</v>
      </c>
      <c r="H65" s="4" t="s">
        <v>72</v>
      </c>
    </row>
    <row r="66" spans="1:9" ht="12.75">
      <c r="A66" s="10">
        <v>6</v>
      </c>
      <c r="B66" s="9">
        <v>19</v>
      </c>
      <c r="C66" s="11" t="s">
        <v>84</v>
      </c>
      <c r="D66" s="15" t="s">
        <v>133</v>
      </c>
      <c r="E66" s="9">
        <v>7</v>
      </c>
      <c r="F66" s="13">
        <v>57.07</v>
      </c>
      <c r="G66" s="13">
        <f>F66-42.42</f>
        <v>14.649999999999999</v>
      </c>
      <c r="H66" s="4" t="s">
        <v>72</v>
      </c>
      <c r="I66" s="4" t="s">
        <v>103</v>
      </c>
    </row>
    <row r="67" spans="1:8" ht="12.75">
      <c r="A67" s="9"/>
      <c r="B67" s="4"/>
      <c r="D67" s="4"/>
      <c r="E67" s="4"/>
      <c r="F67" s="13"/>
      <c r="G67" s="13"/>
      <c r="H67" s="4"/>
    </row>
    <row r="68" spans="1:8" ht="12.75">
      <c r="A68" s="12" t="s">
        <v>101</v>
      </c>
      <c r="B68" s="4"/>
      <c r="D68" s="4"/>
      <c r="E68" s="4"/>
      <c r="F68" s="13"/>
      <c r="G68" s="13"/>
      <c r="H68" s="4"/>
    </row>
    <row r="69" spans="1:8" ht="12.75">
      <c r="A69" s="10">
        <v>1</v>
      </c>
      <c r="B69" s="9">
        <v>10</v>
      </c>
      <c r="C69" s="11" t="s">
        <v>95</v>
      </c>
      <c r="D69" s="15" t="s">
        <v>92</v>
      </c>
      <c r="E69" s="9">
        <v>9</v>
      </c>
      <c r="F69" s="13">
        <v>42.86</v>
      </c>
      <c r="G69" s="13">
        <v>0</v>
      </c>
      <c r="H69" s="4" t="s">
        <v>77</v>
      </c>
    </row>
    <row r="70" spans="1:9" ht="12.75">
      <c r="A70" s="10">
        <v>2</v>
      </c>
      <c r="B70" s="9">
        <v>14</v>
      </c>
      <c r="C70" s="11" t="s">
        <v>151</v>
      </c>
      <c r="D70" s="15" t="s">
        <v>48</v>
      </c>
      <c r="E70" s="9">
        <v>9</v>
      </c>
      <c r="F70" s="13">
        <v>46.46</v>
      </c>
      <c r="G70" s="13">
        <f>F70-42.86</f>
        <v>3.6000000000000014</v>
      </c>
      <c r="H70" s="4" t="s">
        <v>77</v>
      </c>
      <c r="I70" s="4" t="s">
        <v>104</v>
      </c>
    </row>
    <row r="71" spans="1:16" ht="12.75">
      <c r="A71" s="10">
        <v>3</v>
      </c>
      <c r="B71" s="9">
        <v>11</v>
      </c>
      <c r="C71" s="11" t="s">
        <v>84</v>
      </c>
      <c r="D71" s="15" t="s">
        <v>58</v>
      </c>
      <c r="E71" s="9">
        <v>8</v>
      </c>
      <c r="F71" s="13">
        <v>52.66</v>
      </c>
      <c r="G71" s="13">
        <f>F71-42.86</f>
        <v>9.799999999999997</v>
      </c>
      <c r="H71" s="4" t="s">
        <v>77</v>
      </c>
      <c r="O71" s="8"/>
      <c r="P71"/>
    </row>
    <row r="72" spans="1:16" ht="12.75">
      <c r="A72" s="10">
        <v>4</v>
      </c>
      <c r="B72" s="9">
        <v>13</v>
      </c>
      <c r="C72" s="11" t="s">
        <v>87</v>
      </c>
      <c r="D72" s="15" t="s">
        <v>161</v>
      </c>
      <c r="E72" s="9">
        <v>10</v>
      </c>
      <c r="F72" s="13">
        <v>54.25</v>
      </c>
      <c r="G72" s="13">
        <f>F72-42.86</f>
        <v>11.39</v>
      </c>
      <c r="H72" s="4" t="s">
        <v>77</v>
      </c>
      <c r="O72" s="8"/>
      <c r="P72"/>
    </row>
    <row r="73" spans="1:16" ht="12.75">
      <c r="A73" s="10">
        <v>5</v>
      </c>
      <c r="B73" s="9">
        <v>12</v>
      </c>
      <c r="C73" s="11" t="s">
        <v>55</v>
      </c>
      <c r="D73" s="15" t="s">
        <v>76</v>
      </c>
      <c r="E73" s="9">
        <v>8</v>
      </c>
      <c r="F73" s="13">
        <v>56.06</v>
      </c>
      <c r="G73" s="13">
        <f>F73-42.86</f>
        <v>13.200000000000003</v>
      </c>
      <c r="H73" s="4" t="s">
        <v>77</v>
      </c>
      <c r="O73" s="8"/>
      <c r="P73"/>
    </row>
    <row r="74" spans="1:16" ht="12.75">
      <c r="A74" s="9">
        <v>6</v>
      </c>
      <c r="B74" s="9">
        <v>15</v>
      </c>
      <c r="C74" s="11" t="s">
        <v>146</v>
      </c>
      <c r="D74" s="15" t="s">
        <v>41</v>
      </c>
      <c r="E74" s="9">
        <v>9</v>
      </c>
      <c r="F74" s="13">
        <v>56.85</v>
      </c>
      <c r="G74" s="13">
        <f>F74-42.86</f>
        <v>13.990000000000002</v>
      </c>
      <c r="H74" s="4" t="s">
        <v>77</v>
      </c>
      <c r="O74" s="8"/>
      <c r="P74"/>
    </row>
    <row r="75" spans="1:16" ht="12.75">
      <c r="A75" s="9"/>
      <c r="B75" s="4"/>
      <c r="D75" s="4"/>
      <c r="E75" s="4"/>
      <c r="F75" s="13"/>
      <c r="G75" s="13"/>
      <c r="H75" s="4"/>
      <c r="O75" s="8"/>
      <c r="P75"/>
    </row>
    <row r="76" spans="1:8" ht="12.75">
      <c r="A76" s="12" t="s">
        <v>162</v>
      </c>
      <c r="B76" s="9"/>
      <c r="C76" s="11"/>
      <c r="D76" s="15"/>
      <c r="E76" s="9"/>
      <c r="F76" s="13"/>
      <c r="G76" s="13"/>
      <c r="H76" s="4"/>
    </row>
    <row r="77" spans="1:8" ht="12.75">
      <c r="A77" s="9">
        <v>1</v>
      </c>
      <c r="B77" s="9">
        <v>9</v>
      </c>
      <c r="C77" s="11" t="s">
        <v>163</v>
      </c>
      <c r="D77" s="15" t="s">
        <v>164</v>
      </c>
      <c r="E77" s="9">
        <v>15</v>
      </c>
      <c r="F77" s="13">
        <v>45.91</v>
      </c>
      <c r="G77" s="13">
        <v>0</v>
      </c>
      <c r="H77" s="4" t="s">
        <v>171</v>
      </c>
    </row>
    <row r="78" spans="1:8" ht="12.75">
      <c r="A78" s="9">
        <v>2</v>
      </c>
      <c r="B78" s="9">
        <v>7</v>
      </c>
      <c r="C78" s="11" t="s">
        <v>165</v>
      </c>
      <c r="D78" s="15" t="s">
        <v>166</v>
      </c>
      <c r="E78" s="9">
        <v>9</v>
      </c>
      <c r="F78" s="13">
        <v>59.84</v>
      </c>
      <c r="G78" s="13">
        <f>F78-45.91</f>
        <v>13.930000000000007</v>
      </c>
      <c r="H78" s="4" t="s">
        <v>171</v>
      </c>
    </row>
    <row r="79" spans="1:9" ht="12.75">
      <c r="A79" s="9">
        <v>3</v>
      </c>
      <c r="B79" s="9">
        <v>8</v>
      </c>
      <c r="C79" s="11" t="s">
        <v>165</v>
      </c>
      <c r="D79" s="15" t="s">
        <v>18</v>
      </c>
      <c r="E79" s="9">
        <v>10</v>
      </c>
      <c r="F79" s="13">
        <v>125.65</v>
      </c>
      <c r="G79" s="13">
        <f>F79-45.91</f>
        <v>79.74000000000001</v>
      </c>
      <c r="H79" s="4" t="s">
        <v>171</v>
      </c>
      <c r="I79" s="4" t="s">
        <v>104</v>
      </c>
    </row>
    <row r="80" spans="1:8" ht="12.75">
      <c r="A80" s="1"/>
      <c r="B80" s="4"/>
      <c r="C80" s="11" t="s">
        <v>167</v>
      </c>
      <c r="D80" s="15" t="s">
        <v>61</v>
      </c>
      <c r="E80" s="4"/>
      <c r="F80" s="13" t="s">
        <v>139</v>
      </c>
      <c r="G80" s="13"/>
      <c r="H80" s="4" t="s">
        <v>171</v>
      </c>
    </row>
    <row r="81" spans="1:8" ht="12.75">
      <c r="A81" s="1"/>
      <c r="B81" s="4"/>
      <c r="C81" s="11" t="s">
        <v>168</v>
      </c>
      <c r="D81" s="15" t="s">
        <v>169</v>
      </c>
      <c r="E81" s="4">
        <v>13</v>
      </c>
      <c r="F81" s="13" t="s">
        <v>139</v>
      </c>
      <c r="G81" s="13"/>
      <c r="H81" s="4" t="s">
        <v>171</v>
      </c>
    </row>
    <row r="82" spans="1:8" ht="12.75">
      <c r="A82" s="1"/>
      <c r="B82" s="4"/>
      <c r="C82" s="11" t="s">
        <v>168</v>
      </c>
      <c r="D82" s="15" t="s">
        <v>170</v>
      </c>
      <c r="E82" s="4">
        <v>10</v>
      </c>
      <c r="F82" s="13" t="s">
        <v>139</v>
      </c>
      <c r="G82" s="13"/>
      <c r="H82" s="4" t="s">
        <v>171</v>
      </c>
    </row>
    <row r="83" spans="1:8" ht="12.75">
      <c r="A83" s="1"/>
      <c r="B83" s="4"/>
      <c r="C83" s="11"/>
      <c r="D83" s="15"/>
      <c r="E83" s="4"/>
      <c r="F83" s="13"/>
      <c r="G83" s="13"/>
      <c r="H83" s="4"/>
    </row>
    <row r="84" spans="1:8" ht="12.75">
      <c r="A84" s="17" t="s">
        <v>172</v>
      </c>
      <c r="B84" s="18"/>
      <c r="C84" s="18"/>
      <c r="D84" s="17" t="s">
        <v>173</v>
      </c>
      <c r="E84" s="16"/>
      <c r="G84" s="13"/>
      <c r="H84" s="4"/>
    </row>
    <row r="85" spans="1:8" ht="12.75">
      <c r="A85" s="17" t="s">
        <v>175</v>
      </c>
      <c r="B85" s="17"/>
      <c r="C85" s="18"/>
      <c r="D85" s="17" t="s">
        <v>174</v>
      </c>
      <c r="E85" s="16"/>
      <c r="G85" s="13"/>
      <c r="H85" s="4"/>
    </row>
    <row r="86" spans="1:8" ht="12.75">
      <c r="A86" s="17" t="s">
        <v>118</v>
      </c>
      <c r="B86" s="18"/>
      <c r="C86" s="18"/>
      <c r="D86" s="17" t="s">
        <v>176</v>
      </c>
      <c r="E86" s="16"/>
      <c r="F86" s="4"/>
      <c r="G86" s="13"/>
      <c r="H86" s="4"/>
    </row>
    <row r="87" spans="1:8" ht="12.75">
      <c r="A87" s="17"/>
      <c r="B87" s="18"/>
      <c r="C87" s="18"/>
      <c r="D87" s="18"/>
      <c r="E87" s="4"/>
      <c r="F87" s="13"/>
      <c r="G87" s="13"/>
      <c r="H87" s="4"/>
    </row>
    <row r="88" spans="1:8" ht="12.75">
      <c r="A88" s="1" t="s">
        <v>78</v>
      </c>
      <c r="B88" s="4"/>
      <c r="D88" s="4"/>
      <c r="E88" s="4"/>
      <c r="F88" s="13"/>
      <c r="G88" s="13"/>
      <c r="H88" s="4"/>
    </row>
    <row r="89" spans="1:9" ht="12.75">
      <c r="A89" s="10">
        <v>1</v>
      </c>
      <c r="B89" s="9">
        <v>4</v>
      </c>
      <c r="C89" s="17" t="s">
        <v>167</v>
      </c>
      <c r="D89" s="18" t="s">
        <v>164</v>
      </c>
      <c r="E89" s="9">
        <v>12</v>
      </c>
      <c r="F89" s="13">
        <v>23.16</v>
      </c>
      <c r="G89" s="13">
        <v>0</v>
      </c>
      <c r="H89" s="4" t="s">
        <v>83</v>
      </c>
      <c r="I89" s="4" t="s">
        <v>102</v>
      </c>
    </row>
    <row r="90" spans="1:8" ht="12.75">
      <c r="A90" s="10">
        <v>2</v>
      </c>
      <c r="B90" s="9">
        <v>1</v>
      </c>
      <c r="C90" s="17" t="s">
        <v>177</v>
      </c>
      <c r="D90" s="18" t="s">
        <v>5</v>
      </c>
      <c r="E90" s="9">
        <v>9</v>
      </c>
      <c r="F90" s="13">
        <v>23.22</v>
      </c>
      <c r="G90" s="13">
        <f>F90-23.16</f>
        <v>0.05999999999999872</v>
      </c>
      <c r="H90" s="4" t="s">
        <v>83</v>
      </c>
    </row>
    <row r="91" spans="1:8" ht="12.75">
      <c r="A91" s="10">
        <v>3</v>
      </c>
      <c r="B91" s="9">
        <v>2</v>
      </c>
      <c r="C91" s="17" t="s">
        <v>155</v>
      </c>
      <c r="D91" s="18" t="s">
        <v>178</v>
      </c>
      <c r="E91" s="9">
        <v>8</v>
      </c>
      <c r="F91" s="13">
        <v>25.69</v>
      </c>
      <c r="G91" s="13">
        <f>F91-23.16</f>
        <v>2.530000000000001</v>
      </c>
      <c r="H91" s="4" t="s">
        <v>83</v>
      </c>
    </row>
    <row r="92" spans="1:8" ht="12.75">
      <c r="A92" s="10">
        <v>4</v>
      </c>
      <c r="B92" s="9">
        <v>3</v>
      </c>
      <c r="C92" s="17" t="s">
        <v>167</v>
      </c>
      <c r="D92" s="18" t="s">
        <v>82</v>
      </c>
      <c r="E92" s="9">
        <v>8</v>
      </c>
      <c r="F92" s="13">
        <v>28.36</v>
      </c>
      <c r="G92" s="13">
        <f>F92-23.16</f>
        <v>5.199999999999999</v>
      </c>
      <c r="H92" s="4" t="s">
        <v>83</v>
      </c>
    </row>
    <row r="93" spans="1:8" ht="12.75">
      <c r="A93" s="10">
        <v>5</v>
      </c>
      <c r="B93" s="9">
        <v>5</v>
      </c>
      <c r="C93" s="17" t="s">
        <v>157</v>
      </c>
      <c r="D93" s="18" t="s">
        <v>77</v>
      </c>
      <c r="E93" s="9">
        <v>12</v>
      </c>
      <c r="F93" s="13">
        <v>29.06</v>
      </c>
      <c r="G93" s="13">
        <f>F93-23.16</f>
        <v>5.899999999999999</v>
      </c>
      <c r="H93" s="4" t="s">
        <v>83</v>
      </c>
    </row>
    <row r="94" spans="1:8" ht="12.75">
      <c r="A94" s="1"/>
      <c r="B94" s="4"/>
      <c r="C94" s="17" t="s">
        <v>157</v>
      </c>
      <c r="D94" s="18" t="s">
        <v>179</v>
      </c>
      <c r="E94" s="9">
        <v>14</v>
      </c>
      <c r="F94" s="13" t="s">
        <v>139</v>
      </c>
      <c r="G94" s="13"/>
      <c r="H94" s="4"/>
    </row>
    <row r="95" spans="1:8" ht="12.75">
      <c r="A95" s="1"/>
      <c r="B95" s="9"/>
      <c r="C95" s="1"/>
      <c r="D95" s="4"/>
      <c r="E95" s="4"/>
      <c r="F95" s="13"/>
      <c r="G95" s="13"/>
      <c r="H95" s="4"/>
    </row>
    <row r="96" spans="1:9" ht="15">
      <c r="A96" s="6" t="s">
        <v>113</v>
      </c>
      <c r="I96" s="4"/>
    </row>
    <row r="97" spans="1:9" ht="12.75">
      <c r="A97" s="9">
        <v>1</v>
      </c>
      <c r="B97" s="9">
        <v>59</v>
      </c>
      <c r="C97" s="11" t="s">
        <v>20</v>
      </c>
      <c r="D97" s="15" t="s">
        <v>21</v>
      </c>
      <c r="E97" s="9">
        <v>12</v>
      </c>
      <c r="F97" s="13">
        <v>33.28</v>
      </c>
      <c r="G97" s="13">
        <v>0</v>
      </c>
      <c r="H97" s="4" t="s">
        <v>56</v>
      </c>
      <c r="I97" s="4" t="s">
        <v>128</v>
      </c>
    </row>
    <row r="98" spans="1:8" ht="12.75">
      <c r="A98" s="9">
        <v>2</v>
      </c>
      <c r="B98" s="9">
        <v>64</v>
      </c>
      <c r="C98" s="11" t="s">
        <v>15</v>
      </c>
      <c r="D98" s="15" t="s">
        <v>23</v>
      </c>
      <c r="E98" s="9">
        <v>14</v>
      </c>
      <c r="F98" s="13">
        <v>34.8</v>
      </c>
      <c r="G98" s="13">
        <f>F98-33.28</f>
        <v>1.519999999999996</v>
      </c>
      <c r="H98" s="4" t="s">
        <v>56</v>
      </c>
    </row>
    <row r="99" spans="1:8" ht="12.75">
      <c r="A99" s="9">
        <v>3</v>
      </c>
      <c r="B99" s="9">
        <v>40</v>
      </c>
      <c r="C99" s="11" t="s">
        <v>143</v>
      </c>
      <c r="D99" s="15" t="s">
        <v>144</v>
      </c>
      <c r="E99" s="9">
        <v>14</v>
      </c>
      <c r="F99" s="13">
        <v>35.48</v>
      </c>
      <c r="G99" s="13">
        <f aca="true" t="shared" si="0" ref="G99:G146">F99-33.28</f>
        <v>2.1999999999999957</v>
      </c>
      <c r="H99" s="4" t="s">
        <v>54</v>
      </c>
    </row>
    <row r="100" spans="1:9" ht="12.75">
      <c r="A100" s="9">
        <v>4</v>
      </c>
      <c r="B100" s="9">
        <v>61</v>
      </c>
      <c r="C100" s="11" t="s">
        <v>65</v>
      </c>
      <c r="D100" s="15" t="s">
        <v>66</v>
      </c>
      <c r="E100" s="9">
        <v>14</v>
      </c>
      <c r="F100" s="13">
        <v>35.67</v>
      </c>
      <c r="G100" s="13">
        <f t="shared" si="0"/>
        <v>2.3900000000000006</v>
      </c>
      <c r="H100" s="4" t="s">
        <v>56</v>
      </c>
      <c r="I100" s="4" t="s">
        <v>230</v>
      </c>
    </row>
    <row r="101" spans="1:8" ht="12.75">
      <c r="A101" s="9">
        <v>5</v>
      </c>
      <c r="B101" s="9">
        <v>58</v>
      </c>
      <c r="C101" s="11" t="s">
        <v>124</v>
      </c>
      <c r="D101" s="15" t="s">
        <v>68</v>
      </c>
      <c r="E101" s="9">
        <v>13</v>
      </c>
      <c r="F101" s="13">
        <v>37.1</v>
      </c>
      <c r="G101" s="13">
        <f t="shared" si="0"/>
        <v>3.8200000000000003</v>
      </c>
      <c r="H101" s="4" t="s">
        <v>56</v>
      </c>
    </row>
    <row r="102" spans="1:8" ht="12.75">
      <c r="A102" s="9">
        <v>6</v>
      </c>
      <c r="B102" s="9">
        <v>60</v>
      </c>
      <c r="C102" s="11" t="s">
        <v>65</v>
      </c>
      <c r="D102" s="15" t="s">
        <v>49</v>
      </c>
      <c r="E102" s="9">
        <v>12</v>
      </c>
      <c r="F102" s="13">
        <v>37.47</v>
      </c>
      <c r="G102" s="13">
        <f t="shared" si="0"/>
        <v>4.189999999999998</v>
      </c>
      <c r="H102" s="4" t="s">
        <v>56</v>
      </c>
    </row>
    <row r="103" spans="1:8" ht="12.75">
      <c r="A103" s="9">
        <v>7</v>
      </c>
      <c r="B103" s="9">
        <v>49</v>
      </c>
      <c r="C103" s="11" t="s">
        <v>131</v>
      </c>
      <c r="D103" s="15" t="s">
        <v>132</v>
      </c>
      <c r="E103" s="9">
        <v>9</v>
      </c>
      <c r="F103" s="13">
        <v>37.99</v>
      </c>
      <c r="G103" s="13">
        <f t="shared" si="0"/>
        <v>4.710000000000001</v>
      </c>
      <c r="H103" s="4" t="s">
        <v>140</v>
      </c>
    </row>
    <row r="104" spans="1:8" ht="12.75">
      <c r="A104" s="9" t="s">
        <v>115</v>
      </c>
      <c r="B104" s="9">
        <v>43</v>
      </c>
      <c r="C104" s="11" t="s">
        <v>124</v>
      </c>
      <c r="D104" s="15" t="s">
        <v>133</v>
      </c>
      <c r="E104" s="9">
        <v>11</v>
      </c>
      <c r="F104" s="13">
        <v>38.38</v>
      </c>
      <c r="G104" s="13">
        <f t="shared" si="0"/>
        <v>5.100000000000001</v>
      </c>
      <c r="H104" s="4" t="s">
        <v>140</v>
      </c>
    </row>
    <row r="105" spans="1:9" ht="12.75">
      <c r="A105" s="10" t="s">
        <v>115</v>
      </c>
      <c r="B105" s="9">
        <v>50</v>
      </c>
      <c r="C105" s="11" t="s">
        <v>24</v>
      </c>
      <c r="D105" s="15" t="s">
        <v>41</v>
      </c>
      <c r="E105" s="9">
        <v>12</v>
      </c>
      <c r="F105" s="13">
        <v>38.84</v>
      </c>
      <c r="G105" s="13">
        <f t="shared" si="0"/>
        <v>5.560000000000002</v>
      </c>
      <c r="H105" s="4" t="s">
        <v>130</v>
      </c>
      <c r="I105" s="4" t="s">
        <v>104</v>
      </c>
    </row>
    <row r="106" spans="1:8" ht="12.75">
      <c r="A106" s="10">
        <v>10</v>
      </c>
      <c r="B106" s="9">
        <v>42</v>
      </c>
      <c r="C106" s="11" t="s">
        <v>134</v>
      </c>
      <c r="D106" s="15" t="s">
        <v>135</v>
      </c>
      <c r="E106" s="9">
        <v>12</v>
      </c>
      <c r="F106" s="13">
        <v>39.01</v>
      </c>
      <c r="G106" s="13">
        <f t="shared" si="0"/>
        <v>5.729999999999997</v>
      </c>
      <c r="H106" s="4" t="s">
        <v>140</v>
      </c>
    </row>
    <row r="107" spans="1:8" ht="12.75">
      <c r="A107" s="10">
        <v>11</v>
      </c>
      <c r="B107" s="9">
        <v>51</v>
      </c>
      <c r="C107" s="11" t="s">
        <v>124</v>
      </c>
      <c r="D107" s="15" t="s">
        <v>67</v>
      </c>
      <c r="E107" s="9">
        <v>9</v>
      </c>
      <c r="F107" s="13">
        <v>39.14</v>
      </c>
      <c r="G107" s="13">
        <f t="shared" si="0"/>
        <v>5.859999999999999</v>
      </c>
      <c r="H107" s="4" t="s">
        <v>130</v>
      </c>
    </row>
    <row r="108" spans="1:8" ht="12.75">
      <c r="A108" s="10">
        <v>12</v>
      </c>
      <c r="B108" s="9">
        <v>54</v>
      </c>
      <c r="C108" s="11" t="s">
        <v>47</v>
      </c>
      <c r="D108" s="15" t="s">
        <v>48</v>
      </c>
      <c r="E108" s="9">
        <v>12</v>
      </c>
      <c r="F108" s="13">
        <v>39.41</v>
      </c>
      <c r="G108" s="13">
        <f t="shared" si="0"/>
        <v>6.1299999999999955</v>
      </c>
      <c r="H108" s="4" t="s">
        <v>130</v>
      </c>
    </row>
    <row r="109" spans="1:9" ht="12.75">
      <c r="A109" s="10">
        <v>13</v>
      </c>
      <c r="B109" s="9">
        <v>24</v>
      </c>
      <c r="C109" s="11" t="s">
        <v>136</v>
      </c>
      <c r="D109" s="15" t="s">
        <v>160</v>
      </c>
      <c r="E109" s="9">
        <v>9</v>
      </c>
      <c r="F109" s="13">
        <v>39.5</v>
      </c>
      <c r="G109" s="13">
        <f t="shared" si="0"/>
        <v>6.219999999999999</v>
      </c>
      <c r="H109" s="4" t="s">
        <v>153</v>
      </c>
      <c r="I109" s="4"/>
    </row>
    <row r="110" spans="1:9" ht="12.75">
      <c r="A110" s="10">
        <v>14</v>
      </c>
      <c r="B110" s="9">
        <v>36</v>
      </c>
      <c r="C110" s="11" t="s">
        <v>70</v>
      </c>
      <c r="D110" s="15" t="s">
        <v>39</v>
      </c>
      <c r="E110" s="9">
        <v>13</v>
      </c>
      <c r="F110" s="13">
        <v>39.75</v>
      </c>
      <c r="G110" s="13">
        <f t="shared" si="0"/>
        <v>6.469999999999999</v>
      </c>
      <c r="H110" s="4" t="s">
        <v>54</v>
      </c>
      <c r="I110" s="4" t="s">
        <v>104</v>
      </c>
    </row>
    <row r="111" spans="1:9" ht="12.75">
      <c r="A111" s="10">
        <v>15</v>
      </c>
      <c r="B111" s="9">
        <v>38</v>
      </c>
      <c r="C111" s="11" t="s">
        <v>131</v>
      </c>
      <c r="D111" s="15" t="s">
        <v>145</v>
      </c>
      <c r="E111" s="9">
        <v>13</v>
      </c>
      <c r="F111" s="13">
        <v>39.92</v>
      </c>
      <c r="G111" s="13">
        <f t="shared" si="0"/>
        <v>6.640000000000001</v>
      </c>
      <c r="H111" s="4" t="s">
        <v>54</v>
      </c>
      <c r="I111" s="4"/>
    </row>
    <row r="112" spans="1:8" ht="12.75">
      <c r="A112" s="10">
        <v>16</v>
      </c>
      <c r="B112" s="9">
        <v>29</v>
      </c>
      <c r="C112" s="11" t="s">
        <v>95</v>
      </c>
      <c r="D112" s="15" t="s">
        <v>68</v>
      </c>
      <c r="E112" s="9">
        <v>11</v>
      </c>
      <c r="F112" s="13">
        <v>40.12</v>
      </c>
      <c r="G112" s="13">
        <f t="shared" si="0"/>
        <v>6.839999999999996</v>
      </c>
      <c r="H112" s="4" t="s">
        <v>149</v>
      </c>
    </row>
    <row r="113" spans="1:8" ht="12.75">
      <c r="A113" s="10">
        <v>17</v>
      </c>
      <c r="B113" s="9">
        <v>41</v>
      </c>
      <c r="C113" s="11" t="s">
        <v>146</v>
      </c>
      <c r="D113" s="15" t="s">
        <v>0</v>
      </c>
      <c r="E113" s="9">
        <v>14</v>
      </c>
      <c r="F113" s="13">
        <v>40.59</v>
      </c>
      <c r="G113" s="13">
        <f t="shared" si="0"/>
        <v>7.310000000000002</v>
      </c>
      <c r="H113" s="4" t="s">
        <v>54</v>
      </c>
    </row>
    <row r="114" spans="1:8" ht="12.75">
      <c r="A114" s="10">
        <v>18</v>
      </c>
      <c r="B114" s="9">
        <v>37</v>
      </c>
      <c r="C114" s="11" t="s">
        <v>20</v>
      </c>
      <c r="D114" s="15" t="s">
        <v>42</v>
      </c>
      <c r="E114" s="9">
        <v>10</v>
      </c>
      <c r="F114" s="13">
        <v>40.84</v>
      </c>
      <c r="G114" s="13">
        <f t="shared" si="0"/>
        <v>7.560000000000002</v>
      </c>
      <c r="H114" s="4" t="s">
        <v>54</v>
      </c>
    </row>
    <row r="115" spans="1:9" ht="12.75">
      <c r="A115" s="10">
        <v>19</v>
      </c>
      <c r="B115" s="9">
        <v>52</v>
      </c>
      <c r="C115" s="11" t="s">
        <v>73</v>
      </c>
      <c r="D115" s="15" t="s">
        <v>17</v>
      </c>
      <c r="E115" s="9">
        <v>10</v>
      </c>
      <c r="F115" s="13">
        <v>41.03</v>
      </c>
      <c r="G115" s="13">
        <f t="shared" si="0"/>
        <v>7.75</v>
      </c>
      <c r="H115" s="4" t="s">
        <v>130</v>
      </c>
      <c r="I115" s="4"/>
    </row>
    <row r="116" spans="1:8" ht="12.75">
      <c r="A116" s="10">
        <v>20</v>
      </c>
      <c r="B116" s="9">
        <v>45</v>
      </c>
      <c r="C116" s="11" t="s">
        <v>136</v>
      </c>
      <c r="D116" s="15" t="s">
        <v>137</v>
      </c>
      <c r="E116" s="9">
        <v>14</v>
      </c>
      <c r="F116" s="13">
        <v>41.14</v>
      </c>
      <c r="G116" s="13">
        <f t="shared" si="0"/>
        <v>7.859999999999999</v>
      </c>
      <c r="H116" s="4" t="s">
        <v>140</v>
      </c>
    </row>
    <row r="117" spans="1:8" ht="12.75">
      <c r="A117" s="10">
        <v>21</v>
      </c>
      <c r="B117" s="9">
        <v>55</v>
      </c>
      <c r="C117" s="11" t="s">
        <v>46</v>
      </c>
      <c r="D117" s="15" t="s">
        <v>45</v>
      </c>
      <c r="E117" s="9">
        <v>12</v>
      </c>
      <c r="F117" s="13">
        <v>41.51</v>
      </c>
      <c r="G117" s="13">
        <f t="shared" si="0"/>
        <v>8.229999999999997</v>
      </c>
      <c r="H117" s="4" t="s">
        <v>130</v>
      </c>
    </row>
    <row r="118" spans="1:8" ht="12.75">
      <c r="A118" s="10">
        <v>22</v>
      </c>
      <c r="B118" s="9">
        <v>18</v>
      </c>
      <c r="C118" s="11" t="s">
        <v>138</v>
      </c>
      <c r="D118" s="15" t="s">
        <v>154</v>
      </c>
      <c r="E118" s="9">
        <v>9</v>
      </c>
      <c r="F118" s="13">
        <v>42.42</v>
      </c>
      <c r="G118" s="13">
        <f t="shared" si="0"/>
        <v>9.14</v>
      </c>
      <c r="H118" s="4" t="s">
        <v>72</v>
      </c>
    </row>
    <row r="119" spans="1:8" ht="12.75">
      <c r="A119" s="10">
        <v>23</v>
      </c>
      <c r="B119" s="9">
        <v>28</v>
      </c>
      <c r="C119" s="11" t="s">
        <v>95</v>
      </c>
      <c r="D119" s="15" t="s">
        <v>98</v>
      </c>
      <c r="E119" s="9">
        <v>10</v>
      </c>
      <c r="F119" s="13">
        <v>42.7</v>
      </c>
      <c r="G119" s="13">
        <f t="shared" si="0"/>
        <v>9.420000000000002</v>
      </c>
      <c r="H119" s="4" t="s">
        <v>149</v>
      </c>
    </row>
    <row r="120" spans="1:8" ht="12.75">
      <c r="A120" s="10">
        <v>24</v>
      </c>
      <c r="B120" s="9">
        <v>10</v>
      </c>
      <c r="C120" s="11" t="s">
        <v>95</v>
      </c>
      <c r="D120" s="15" t="s">
        <v>92</v>
      </c>
      <c r="E120" s="9">
        <v>9</v>
      </c>
      <c r="F120" s="13">
        <v>42.86</v>
      </c>
      <c r="G120" s="13">
        <f t="shared" si="0"/>
        <v>9.579999999999998</v>
      </c>
      <c r="H120" s="4" t="s">
        <v>77</v>
      </c>
    </row>
    <row r="121" spans="1:8" ht="12.75">
      <c r="A121" s="10">
        <v>25</v>
      </c>
      <c r="B121" s="9">
        <v>20</v>
      </c>
      <c r="C121" s="11" t="s">
        <v>84</v>
      </c>
      <c r="D121" s="15" t="s">
        <v>80</v>
      </c>
      <c r="E121" s="9">
        <v>7</v>
      </c>
      <c r="F121" s="13">
        <v>43.37</v>
      </c>
      <c r="G121" s="13">
        <f t="shared" si="0"/>
        <v>10.089999999999996</v>
      </c>
      <c r="H121" s="4" t="s">
        <v>22</v>
      </c>
    </row>
    <row r="122" spans="1:8" ht="12.75">
      <c r="A122" s="10">
        <v>26</v>
      </c>
      <c r="B122" s="9">
        <v>30</v>
      </c>
      <c r="C122" s="11" t="s">
        <v>97</v>
      </c>
      <c r="D122" s="15" t="s">
        <v>150</v>
      </c>
      <c r="E122" s="9">
        <v>11</v>
      </c>
      <c r="F122" s="13">
        <v>43.59</v>
      </c>
      <c r="G122" s="13">
        <f t="shared" si="0"/>
        <v>10.310000000000002</v>
      </c>
      <c r="H122" s="4" t="s">
        <v>149</v>
      </c>
    </row>
    <row r="123" spans="1:8" ht="12.75">
      <c r="A123" s="10">
        <v>27</v>
      </c>
      <c r="B123" s="9">
        <v>26</v>
      </c>
      <c r="C123" s="11" t="s">
        <v>159</v>
      </c>
      <c r="D123" s="15" t="s">
        <v>80</v>
      </c>
      <c r="E123" s="9">
        <v>11</v>
      </c>
      <c r="F123" s="13">
        <v>44.62</v>
      </c>
      <c r="G123" s="13">
        <f t="shared" si="0"/>
        <v>11.339999999999996</v>
      </c>
      <c r="H123" s="4" t="s">
        <v>153</v>
      </c>
    </row>
    <row r="124" spans="1:8" ht="12.75">
      <c r="A124" s="10">
        <v>28</v>
      </c>
      <c r="B124" s="9">
        <v>23</v>
      </c>
      <c r="C124" s="11" t="s">
        <v>59</v>
      </c>
      <c r="D124" s="15" t="s">
        <v>60</v>
      </c>
      <c r="E124" s="9">
        <v>9</v>
      </c>
      <c r="F124" s="13">
        <v>45.26</v>
      </c>
      <c r="G124" s="13">
        <f t="shared" si="0"/>
        <v>11.979999999999997</v>
      </c>
      <c r="H124" s="4" t="s">
        <v>153</v>
      </c>
    </row>
    <row r="125" spans="1:9" ht="12.75">
      <c r="A125" s="10">
        <v>29</v>
      </c>
      <c r="B125" s="9">
        <v>31</v>
      </c>
      <c r="C125" s="11" t="s">
        <v>97</v>
      </c>
      <c r="D125" s="15" t="s">
        <v>13</v>
      </c>
      <c r="E125" s="9">
        <v>13</v>
      </c>
      <c r="F125" s="13">
        <v>45.36</v>
      </c>
      <c r="G125" s="13">
        <f t="shared" si="0"/>
        <v>12.079999999999998</v>
      </c>
      <c r="H125" s="4" t="s">
        <v>149</v>
      </c>
      <c r="I125" s="4" t="s">
        <v>104</v>
      </c>
    </row>
    <row r="126" spans="1:9" ht="12.75">
      <c r="A126" s="10">
        <v>30</v>
      </c>
      <c r="B126" s="9">
        <v>16</v>
      </c>
      <c r="C126" s="11" t="s">
        <v>95</v>
      </c>
      <c r="D126" s="15" t="s">
        <v>75</v>
      </c>
      <c r="E126" s="9">
        <v>7</v>
      </c>
      <c r="F126" s="13">
        <v>45.37</v>
      </c>
      <c r="G126" s="13">
        <f t="shared" si="0"/>
        <v>12.089999999999996</v>
      </c>
      <c r="H126" s="4" t="s">
        <v>72</v>
      </c>
      <c r="I126" s="4"/>
    </row>
    <row r="127" spans="1:8" ht="12.75">
      <c r="A127" s="10">
        <v>31</v>
      </c>
      <c r="B127" s="9">
        <v>17</v>
      </c>
      <c r="C127" s="11" t="s">
        <v>155</v>
      </c>
      <c r="D127" s="15" t="s">
        <v>156</v>
      </c>
      <c r="E127" s="9">
        <v>10</v>
      </c>
      <c r="F127" s="13">
        <v>45.7</v>
      </c>
      <c r="G127" s="13">
        <f t="shared" si="0"/>
        <v>12.420000000000002</v>
      </c>
      <c r="H127" s="4" t="s">
        <v>72</v>
      </c>
    </row>
    <row r="128" spans="1:8" ht="12.75">
      <c r="A128" s="10">
        <v>32</v>
      </c>
      <c r="B128" s="9">
        <v>9</v>
      </c>
      <c r="C128" s="11" t="s">
        <v>163</v>
      </c>
      <c r="D128" s="15" t="s">
        <v>164</v>
      </c>
      <c r="E128" s="9">
        <v>15</v>
      </c>
      <c r="F128" s="13">
        <v>45.91</v>
      </c>
      <c r="G128" s="13">
        <f t="shared" si="0"/>
        <v>12.629999999999995</v>
      </c>
      <c r="H128" s="4" t="s">
        <v>171</v>
      </c>
    </row>
    <row r="129" spans="1:8" ht="12.75">
      <c r="A129" s="10">
        <v>33</v>
      </c>
      <c r="B129" s="9">
        <v>25</v>
      </c>
      <c r="C129" s="11" t="s">
        <v>158</v>
      </c>
      <c r="D129" s="15" t="s">
        <v>75</v>
      </c>
      <c r="E129" s="9">
        <v>10</v>
      </c>
      <c r="F129" s="13">
        <v>46.33</v>
      </c>
      <c r="G129" s="13">
        <f t="shared" si="0"/>
        <v>13.049999999999997</v>
      </c>
      <c r="H129" s="4" t="s">
        <v>153</v>
      </c>
    </row>
    <row r="130" spans="1:9" ht="12.75">
      <c r="A130" s="10">
        <v>34</v>
      </c>
      <c r="B130" s="9">
        <v>14</v>
      </c>
      <c r="C130" s="11" t="s">
        <v>151</v>
      </c>
      <c r="D130" s="15" t="s">
        <v>48</v>
      </c>
      <c r="E130" s="9">
        <v>9</v>
      </c>
      <c r="F130" s="13">
        <v>46.46</v>
      </c>
      <c r="G130" s="13">
        <f t="shared" si="0"/>
        <v>13.18</v>
      </c>
      <c r="H130" s="4" t="s">
        <v>77</v>
      </c>
      <c r="I130" s="4" t="s">
        <v>104</v>
      </c>
    </row>
    <row r="131" spans="1:8" ht="12.75">
      <c r="A131" s="10">
        <v>35</v>
      </c>
      <c r="B131" s="9">
        <v>21</v>
      </c>
      <c r="C131" s="11" t="s">
        <v>157</v>
      </c>
      <c r="D131" s="15" t="s">
        <v>53</v>
      </c>
      <c r="E131" s="9">
        <v>10</v>
      </c>
      <c r="F131" s="13">
        <v>46.56</v>
      </c>
      <c r="G131" s="13">
        <f t="shared" si="0"/>
        <v>13.280000000000001</v>
      </c>
      <c r="H131" s="4" t="s">
        <v>72</v>
      </c>
    </row>
    <row r="132" spans="1:8" ht="12.75">
      <c r="A132" s="10">
        <v>36</v>
      </c>
      <c r="B132" s="9">
        <v>46</v>
      </c>
      <c r="C132" s="11" t="s">
        <v>138</v>
      </c>
      <c r="D132" s="15" t="s">
        <v>43</v>
      </c>
      <c r="E132" s="9">
        <v>13</v>
      </c>
      <c r="F132" s="13">
        <v>47</v>
      </c>
      <c r="G132" s="13">
        <f t="shared" si="0"/>
        <v>13.719999999999999</v>
      </c>
      <c r="H132" s="4" t="s">
        <v>140</v>
      </c>
    </row>
    <row r="133" spans="1:8" ht="12.75">
      <c r="A133" s="10">
        <v>37</v>
      </c>
      <c r="B133" s="9">
        <v>32</v>
      </c>
      <c r="C133" s="11" t="s">
        <v>73</v>
      </c>
      <c r="D133" s="15" t="s">
        <v>69</v>
      </c>
      <c r="E133" s="9">
        <v>8</v>
      </c>
      <c r="F133" s="13">
        <v>47.27</v>
      </c>
      <c r="G133" s="13">
        <f t="shared" si="0"/>
        <v>13.990000000000002</v>
      </c>
      <c r="H133" s="4" t="s">
        <v>149</v>
      </c>
    </row>
    <row r="134" spans="1:8" ht="12.75">
      <c r="A134" s="10">
        <v>38</v>
      </c>
      <c r="B134" s="9">
        <v>39</v>
      </c>
      <c r="C134" s="11" t="s">
        <v>87</v>
      </c>
      <c r="D134" s="15" t="s">
        <v>147</v>
      </c>
      <c r="E134" s="9">
        <v>13</v>
      </c>
      <c r="F134" s="13">
        <v>49.92</v>
      </c>
      <c r="G134" s="13">
        <f t="shared" si="0"/>
        <v>16.64</v>
      </c>
      <c r="H134" s="4" t="s">
        <v>54</v>
      </c>
    </row>
    <row r="135" spans="1:8" ht="12.75">
      <c r="A135" s="10">
        <v>39</v>
      </c>
      <c r="B135" s="9">
        <v>33</v>
      </c>
      <c r="C135" s="11" t="s">
        <v>151</v>
      </c>
      <c r="D135" s="15" t="s">
        <v>74</v>
      </c>
      <c r="E135" s="9">
        <v>13</v>
      </c>
      <c r="F135" s="13">
        <v>50.5</v>
      </c>
      <c r="G135" s="13">
        <f t="shared" si="0"/>
        <v>17.22</v>
      </c>
      <c r="H135" s="4" t="s">
        <v>149</v>
      </c>
    </row>
    <row r="136" spans="1:8" ht="12.75">
      <c r="A136" s="10">
        <v>40</v>
      </c>
      <c r="B136" s="9">
        <v>11</v>
      </c>
      <c r="C136" s="11" t="s">
        <v>84</v>
      </c>
      <c r="D136" s="15" t="s">
        <v>58</v>
      </c>
      <c r="E136" s="9">
        <v>8</v>
      </c>
      <c r="F136" s="13">
        <v>52.66</v>
      </c>
      <c r="G136" s="13">
        <f t="shared" si="0"/>
        <v>19.379999999999995</v>
      </c>
      <c r="H136" s="4" t="s">
        <v>77</v>
      </c>
    </row>
    <row r="137" spans="1:8" ht="12.75">
      <c r="A137" s="10">
        <v>41</v>
      </c>
      <c r="B137" s="9">
        <v>13</v>
      </c>
      <c r="C137" s="11" t="s">
        <v>87</v>
      </c>
      <c r="D137" s="15" t="s">
        <v>161</v>
      </c>
      <c r="E137" s="9">
        <v>10</v>
      </c>
      <c r="F137" s="13">
        <v>54.25</v>
      </c>
      <c r="G137" s="13">
        <f t="shared" si="0"/>
        <v>20.97</v>
      </c>
      <c r="H137" s="4" t="s">
        <v>77</v>
      </c>
    </row>
    <row r="138" spans="1:8" ht="12.75">
      <c r="A138" s="10">
        <v>42</v>
      </c>
      <c r="B138" s="9">
        <v>35</v>
      </c>
      <c r="C138" s="11" t="s">
        <v>70</v>
      </c>
      <c r="D138" s="15" t="s">
        <v>16</v>
      </c>
      <c r="E138" s="9">
        <v>11</v>
      </c>
      <c r="F138" s="13">
        <v>54.7</v>
      </c>
      <c r="G138" s="13">
        <f t="shared" si="0"/>
        <v>21.42</v>
      </c>
      <c r="H138" s="4" t="s">
        <v>54</v>
      </c>
    </row>
    <row r="139" spans="1:8" ht="12.75">
      <c r="A139" s="10">
        <v>43</v>
      </c>
      <c r="B139" s="9">
        <v>12</v>
      </c>
      <c r="C139" s="11" t="s">
        <v>55</v>
      </c>
      <c r="D139" s="15" t="s">
        <v>76</v>
      </c>
      <c r="E139" s="9">
        <v>8</v>
      </c>
      <c r="F139" s="13">
        <v>56.06</v>
      </c>
      <c r="G139" s="13">
        <f t="shared" si="0"/>
        <v>22.78</v>
      </c>
      <c r="H139" s="4" t="s">
        <v>77</v>
      </c>
    </row>
    <row r="140" spans="1:8" ht="12.75">
      <c r="A140" s="10">
        <v>44</v>
      </c>
      <c r="B140" s="9">
        <v>15</v>
      </c>
      <c r="C140" s="11" t="s">
        <v>146</v>
      </c>
      <c r="D140" s="15" t="s">
        <v>41</v>
      </c>
      <c r="E140" s="9">
        <v>9</v>
      </c>
      <c r="F140" s="13">
        <v>56.85</v>
      </c>
      <c r="G140" s="13">
        <f t="shared" si="0"/>
        <v>23.57</v>
      </c>
      <c r="H140" s="4" t="s">
        <v>77</v>
      </c>
    </row>
    <row r="141" spans="1:9" ht="12.75">
      <c r="A141" s="10">
        <v>45</v>
      </c>
      <c r="B141" s="9">
        <v>19</v>
      </c>
      <c r="C141" s="11" t="s">
        <v>84</v>
      </c>
      <c r="D141" s="15" t="s">
        <v>133</v>
      </c>
      <c r="E141" s="9">
        <v>7</v>
      </c>
      <c r="F141" s="13">
        <v>57.07</v>
      </c>
      <c r="G141" s="13">
        <f t="shared" si="0"/>
        <v>23.79</v>
      </c>
      <c r="H141" s="4" t="s">
        <v>72</v>
      </c>
      <c r="I141" s="4" t="s">
        <v>103</v>
      </c>
    </row>
    <row r="142" spans="1:8" ht="12.75">
      <c r="A142" s="10">
        <v>46</v>
      </c>
      <c r="B142" s="9">
        <v>56</v>
      </c>
      <c r="C142" s="11" t="s">
        <v>46</v>
      </c>
      <c r="D142" s="15" t="s">
        <v>57</v>
      </c>
      <c r="E142" s="9">
        <v>12</v>
      </c>
      <c r="F142" s="13">
        <v>58.37</v>
      </c>
      <c r="G142" s="13">
        <f t="shared" si="0"/>
        <v>25.089999999999996</v>
      </c>
      <c r="H142" s="4" t="s">
        <v>130</v>
      </c>
    </row>
    <row r="143" spans="1:8" ht="12.75">
      <c r="A143" s="10">
        <v>47</v>
      </c>
      <c r="B143" s="9">
        <v>7</v>
      </c>
      <c r="C143" s="11" t="s">
        <v>165</v>
      </c>
      <c r="D143" s="15" t="s">
        <v>166</v>
      </c>
      <c r="E143" s="9">
        <v>9</v>
      </c>
      <c r="F143" s="13">
        <v>59.84</v>
      </c>
      <c r="G143" s="13">
        <f t="shared" si="0"/>
        <v>26.560000000000002</v>
      </c>
      <c r="H143" s="4" t="s">
        <v>171</v>
      </c>
    </row>
    <row r="144" spans="1:9" ht="12.75">
      <c r="A144" s="10">
        <v>48</v>
      </c>
      <c r="B144" s="9">
        <v>63</v>
      </c>
      <c r="C144" s="11" t="s">
        <v>125</v>
      </c>
      <c r="D144" s="15" t="s">
        <v>126</v>
      </c>
      <c r="E144" s="9">
        <v>14</v>
      </c>
      <c r="F144" s="13">
        <v>74.4</v>
      </c>
      <c r="G144" s="13">
        <f t="shared" si="0"/>
        <v>41.120000000000005</v>
      </c>
      <c r="H144" s="4" t="s">
        <v>56</v>
      </c>
      <c r="I144" s="4" t="s">
        <v>104</v>
      </c>
    </row>
    <row r="145" spans="1:9" ht="12.75">
      <c r="A145" s="10">
        <v>49</v>
      </c>
      <c r="B145" s="9">
        <v>22</v>
      </c>
      <c r="C145" s="11" t="s">
        <v>70</v>
      </c>
      <c r="D145" s="15" t="s">
        <v>62</v>
      </c>
      <c r="E145" s="9">
        <v>9</v>
      </c>
      <c r="F145" s="13">
        <v>84.94</v>
      </c>
      <c r="G145" s="13">
        <f t="shared" si="0"/>
        <v>51.66</v>
      </c>
      <c r="H145" s="4" t="s">
        <v>153</v>
      </c>
      <c r="I145" s="4" t="s">
        <v>104</v>
      </c>
    </row>
    <row r="146" spans="1:9" ht="12.75">
      <c r="A146" s="10">
        <v>50</v>
      </c>
      <c r="B146" s="9">
        <v>8</v>
      </c>
      <c r="C146" s="11" t="s">
        <v>165</v>
      </c>
      <c r="D146" s="15" t="s">
        <v>18</v>
      </c>
      <c r="E146" s="9">
        <v>10</v>
      </c>
      <c r="F146" s="13">
        <v>125.65</v>
      </c>
      <c r="G146" s="13">
        <f t="shared" si="0"/>
        <v>92.37</v>
      </c>
      <c r="H146" s="4" t="s">
        <v>171</v>
      </c>
      <c r="I146" s="4" t="s">
        <v>104</v>
      </c>
    </row>
    <row r="147" spans="1:9" ht="12.75">
      <c r="A147" s="10"/>
      <c r="B147" s="9">
        <v>53</v>
      </c>
      <c r="C147" s="11" t="s">
        <v>55</v>
      </c>
      <c r="D147" s="15" t="s">
        <v>12</v>
      </c>
      <c r="E147" s="9">
        <v>11</v>
      </c>
      <c r="F147" s="13" t="s">
        <v>182</v>
      </c>
      <c r="G147" s="14"/>
      <c r="H147" s="4" t="s">
        <v>130</v>
      </c>
      <c r="I147" s="4"/>
    </row>
    <row r="148" spans="1:9" ht="12.75">
      <c r="A148" s="10"/>
      <c r="B148" s="9">
        <v>47</v>
      </c>
      <c r="C148" s="11" t="s">
        <v>181</v>
      </c>
      <c r="D148" s="15" t="s">
        <v>14</v>
      </c>
      <c r="E148" s="9">
        <v>15</v>
      </c>
      <c r="F148" s="13" t="s">
        <v>182</v>
      </c>
      <c r="G148" s="13"/>
      <c r="H148" s="4" t="s">
        <v>140</v>
      </c>
      <c r="I148" s="4"/>
    </row>
    <row r="149" spans="1:9" ht="12.75">
      <c r="A149" s="10"/>
      <c r="C149" s="11" t="s">
        <v>131</v>
      </c>
      <c r="D149" s="15" t="s">
        <v>77</v>
      </c>
      <c r="E149" s="9">
        <v>14</v>
      </c>
      <c r="F149" s="13" t="s">
        <v>139</v>
      </c>
      <c r="G149" s="13"/>
      <c r="H149" s="4" t="s">
        <v>140</v>
      </c>
      <c r="I149" s="4" t="s">
        <v>104</v>
      </c>
    </row>
    <row r="150" spans="1:9" ht="12.75">
      <c r="A150" s="10"/>
      <c r="C150" s="11" t="s">
        <v>136</v>
      </c>
      <c r="D150" s="15" t="s">
        <v>180</v>
      </c>
      <c r="E150" s="9">
        <v>12</v>
      </c>
      <c r="F150" s="13" t="s">
        <v>139</v>
      </c>
      <c r="G150" s="13"/>
      <c r="H150" s="4" t="s">
        <v>140</v>
      </c>
      <c r="I150" s="4"/>
    </row>
    <row r="151" spans="1:9" ht="12.75">
      <c r="A151" s="10"/>
      <c r="C151" s="11" t="s">
        <v>141</v>
      </c>
      <c r="D151" s="15" t="s">
        <v>142</v>
      </c>
      <c r="E151" s="9">
        <v>11</v>
      </c>
      <c r="F151" s="13" t="s">
        <v>139</v>
      </c>
      <c r="G151" s="13"/>
      <c r="H151" s="4" t="s">
        <v>54</v>
      </c>
      <c r="I151" s="4"/>
    </row>
    <row r="152" spans="1:9" ht="12.75">
      <c r="A152" s="10"/>
      <c r="C152" s="11"/>
      <c r="D152" s="15"/>
      <c r="E152" s="9"/>
      <c r="F152" s="13"/>
      <c r="G152" s="13"/>
      <c r="H152" s="4"/>
      <c r="I152" s="4"/>
    </row>
    <row r="193" ht="12.75">
      <c r="P193"/>
    </row>
    <row r="194" ht="12.75">
      <c r="P194"/>
    </row>
    <row r="195" ht="12.75">
      <c r="P195"/>
    </row>
    <row r="196" spans="9:16" ht="12.75">
      <c r="I196" s="4"/>
      <c r="P196"/>
    </row>
    <row r="197" spans="9:16" ht="12.75">
      <c r="I197" s="4"/>
      <c r="P197"/>
    </row>
    <row r="198" ht="12.75">
      <c r="P198"/>
    </row>
    <row r="199" ht="12.75">
      <c r="P199"/>
    </row>
    <row r="200" ht="12.75">
      <c r="P200"/>
    </row>
    <row r="201" ht="12.75">
      <c r="P201"/>
    </row>
    <row r="202" ht="12.75">
      <c r="P202"/>
    </row>
    <row r="203" ht="12.75">
      <c r="P203"/>
    </row>
    <row r="204" ht="12.75">
      <c r="P204"/>
    </row>
    <row r="205" ht="12.75">
      <c r="P205"/>
    </row>
    <row r="206" ht="12.75">
      <c r="P206"/>
    </row>
    <row r="207" ht="12.75">
      <c r="P207"/>
    </row>
    <row r="208" ht="12.75">
      <c r="P208"/>
    </row>
    <row r="209" ht="12.75">
      <c r="P209"/>
    </row>
    <row r="210" ht="12.75">
      <c r="P210"/>
    </row>
    <row r="211" ht="12.75">
      <c r="P211"/>
    </row>
    <row r="212" ht="12.75">
      <c r="P212"/>
    </row>
    <row r="213" ht="12.75">
      <c r="P213"/>
    </row>
    <row r="214" ht="12.75">
      <c r="P214"/>
    </row>
    <row r="215" ht="12.75">
      <c r="P215"/>
    </row>
    <row r="216" ht="12.75">
      <c r="P216"/>
    </row>
    <row r="217" ht="12.75">
      <c r="P217"/>
    </row>
    <row r="218" ht="12.75">
      <c r="P218"/>
    </row>
    <row r="219" ht="12.75">
      <c r="P219"/>
    </row>
    <row r="220" ht="12.75">
      <c r="P220"/>
    </row>
    <row r="221" ht="12.75">
      <c r="P221"/>
    </row>
    <row r="222" ht="12.75">
      <c r="P222"/>
    </row>
    <row r="223" ht="12.75">
      <c r="P223"/>
    </row>
    <row r="224" ht="12.75">
      <c r="P224"/>
    </row>
    <row r="225" ht="12.75">
      <c r="P225"/>
    </row>
    <row r="226" ht="12.75">
      <c r="P226"/>
    </row>
    <row r="227" ht="12.75">
      <c r="P227"/>
    </row>
    <row r="228" ht="12.75">
      <c r="P228"/>
    </row>
    <row r="229" ht="12.75">
      <c r="P229"/>
    </row>
    <row r="230" ht="12.75">
      <c r="P230"/>
    </row>
    <row r="231" ht="12.75">
      <c r="P231"/>
    </row>
    <row r="232" ht="12.75">
      <c r="P232"/>
    </row>
    <row r="233" ht="12.75">
      <c r="P233"/>
    </row>
    <row r="234" ht="12.75">
      <c r="P234"/>
    </row>
    <row r="235" ht="12.75">
      <c r="P235"/>
    </row>
    <row r="236" ht="12.75">
      <c r="P236"/>
    </row>
    <row r="237" ht="12.75">
      <c r="P237"/>
    </row>
    <row r="238" ht="12.75">
      <c r="P238"/>
    </row>
    <row r="239" ht="12.75">
      <c r="P239"/>
    </row>
    <row r="240" ht="12.75">
      <c r="P240"/>
    </row>
    <row r="241" ht="12.75">
      <c r="P241"/>
    </row>
    <row r="242" ht="12.75">
      <c r="P242"/>
    </row>
    <row r="243" ht="12.75">
      <c r="P243"/>
    </row>
    <row r="244" ht="12.75">
      <c r="P244"/>
    </row>
    <row r="245" ht="12.75">
      <c r="P245"/>
    </row>
    <row r="246" ht="12.75">
      <c r="P246"/>
    </row>
    <row r="247" ht="12.75">
      <c r="P247"/>
    </row>
    <row r="248" ht="12.75">
      <c r="P248"/>
    </row>
    <row r="249" ht="12.75">
      <c r="P249"/>
    </row>
    <row r="250" ht="12.75">
      <c r="P250"/>
    </row>
    <row r="251" ht="12.75">
      <c r="P251"/>
    </row>
    <row r="252" ht="12.75">
      <c r="P252"/>
    </row>
    <row r="253" ht="12.75">
      <c r="P253"/>
    </row>
    <row r="254" ht="12.75">
      <c r="P254"/>
    </row>
    <row r="255" ht="12.75">
      <c r="P255"/>
    </row>
    <row r="256" ht="12.75">
      <c r="P256"/>
    </row>
    <row r="257" ht="12.75">
      <c r="P257"/>
    </row>
    <row r="258" ht="12.75">
      <c r="P258"/>
    </row>
    <row r="259" ht="12.75">
      <c r="P259"/>
    </row>
    <row r="260" ht="12.75">
      <c r="P260"/>
    </row>
    <row r="261" ht="12.75">
      <c r="P261"/>
    </row>
    <row r="262" ht="12.75">
      <c r="P262"/>
    </row>
    <row r="263" ht="12.75">
      <c r="P263"/>
    </row>
    <row r="264" ht="12.75">
      <c r="P264"/>
    </row>
    <row r="265" ht="12.75">
      <c r="P265"/>
    </row>
    <row r="266" spans="4:16" ht="12.75">
      <c r="D266" s="8"/>
      <c r="P266"/>
    </row>
    <row r="267" spans="4:16" ht="12.75">
      <c r="D267" s="8"/>
      <c r="P267"/>
    </row>
    <row r="268" ht="12.75">
      <c r="P268"/>
    </row>
    <row r="269" ht="12.75">
      <c r="P269"/>
    </row>
    <row r="270" ht="12.75">
      <c r="P270"/>
    </row>
    <row r="271" ht="12.75">
      <c r="P271"/>
    </row>
    <row r="272" ht="12.75">
      <c r="P272"/>
    </row>
    <row r="273" ht="12.75">
      <c r="P273"/>
    </row>
    <row r="274" ht="12.75">
      <c r="P274"/>
    </row>
    <row r="279" spans="13:20" ht="12.75">
      <c r="M279" s="9"/>
      <c r="N279" s="9"/>
      <c r="O279" s="11"/>
      <c r="P279" s="15"/>
      <c r="Q279" s="9"/>
      <c r="R279" s="13"/>
      <c r="S279" s="13"/>
      <c r="T279" s="4"/>
    </row>
    <row r="286" spans="13:20" ht="12.75">
      <c r="M286" s="10"/>
      <c r="N286" s="9"/>
      <c r="O286" s="11"/>
      <c r="P286" s="15"/>
      <c r="Q286" s="9"/>
      <c r="R286" s="13"/>
      <c r="S286" s="13"/>
      <c r="T286" s="4"/>
    </row>
    <row r="290" spans="13:20" ht="12.75">
      <c r="M290" s="10"/>
      <c r="N290" s="9"/>
      <c r="O290" s="11"/>
      <c r="P290" s="15"/>
      <c r="Q290" s="9"/>
      <c r="R290" s="13"/>
      <c r="S290" s="13"/>
      <c r="T290" s="4"/>
    </row>
    <row r="293" spans="13:20" ht="12.75">
      <c r="M293" s="10"/>
      <c r="N293" s="9"/>
      <c r="O293" s="11"/>
      <c r="P293" s="15"/>
      <c r="Q293" s="9"/>
      <c r="R293" s="13"/>
      <c r="S293" s="13"/>
      <c r="T293" s="4"/>
    </row>
    <row r="294" spans="13:20" ht="12.75">
      <c r="M294" s="10"/>
      <c r="N294" s="9"/>
      <c r="O294" s="11"/>
      <c r="P294" s="15"/>
      <c r="Q294" s="9"/>
      <c r="R294" s="13"/>
      <c r="S294" s="13"/>
      <c r="T294" s="4"/>
    </row>
    <row r="295" spans="13:20" ht="12.75">
      <c r="M295" s="10"/>
      <c r="N295" s="9"/>
      <c r="O295" s="11"/>
      <c r="P295" s="15"/>
      <c r="Q295" s="9"/>
      <c r="R295" s="13"/>
      <c r="S295" s="13"/>
      <c r="T295" s="4"/>
    </row>
    <row r="296" spans="13:20" ht="12.75">
      <c r="M296" s="10"/>
      <c r="N296" s="9"/>
      <c r="O296" s="11"/>
      <c r="P296" s="15"/>
      <c r="Q296" s="9"/>
      <c r="R296" s="13"/>
      <c r="S296" s="13"/>
      <c r="T296" s="4"/>
    </row>
    <row r="297" spans="13:20" ht="12.75">
      <c r="M297" s="10"/>
      <c r="N297" s="9"/>
      <c r="O297" s="11"/>
      <c r="P297" s="15"/>
      <c r="Q297" s="9"/>
      <c r="R297" s="13"/>
      <c r="S297" s="13"/>
      <c r="T297" s="4"/>
    </row>
    <row r="298" spans="13:20" ht="12.75">
      <c r="M298" s="10"/>
      <c r="N298" s="9"/>
      <c r="O298" s="11"/>
      <c r="P298" s="15"/>
      <c r="Q298" s="9"/>
      <c r="R298" s="13"/>
      <c r="S298" s="13"/>
      <c r="T298" s="4"/>
    </row>
    <row r="303" spans="13:20" ht="12.75">
      <c r="M303" s="10"/>
      <c r="N303" s="9"/>
      <c r="O303" s="11"/>
      <c r="P303" s="15"/>
      <c r="Q303" s="9"/>
      <c r="R303" s="13"/>
      <c r="S303" s="13"/>
      <c r="T303" s="4"/>
    </row>
    <row r="304" spans="13:20" ht="12.75">
      <c r="M304" s="10"/>
      <c r="N304" s="9"/>
      <c r="O304" s="11"/>
      <c r="P304" s="15"/>
      <c r="Q304" s="9"/>
      <c r="R304" s="13"/>
      <c r="S304" s="13"/>
      <c r="T304" s="4"/>
    </row>
    <row r="306" spans="13:20" ht="12.75">
      <c r="M306" s="10"/>
      <c r="N306" s="9"/>
      <c r="O306" s="11"/>
      <c r="P306" s="15"/>
      <c r="Q306" s="9"/>
      <c r="R306" s="13"/>
      <c r="S306" s="13"/>
      <c r="T306" s="4"/>
    </row>
    <row r="307" spans="13:20" ht="12.75">
      <c r="M307" s="10"/>
      <c r="N307" s="9"/>
      <c r="O307" s="11"/>
      <c r="P307" s="15"/>
      <c r="Q307" s="9"/>
      <c r="R307" s="13"/>
      <c r="S307" s="13"/>
      <c r="T307" s="4"/>
    </row>
    <row r="308" spans="13:20" ht="12.75">
      <c r="M308" s="10"/>
      <c r="N308" s="9"/>
      <c r="O308" s="11"/>
      <c r="P308" s="15"/>
      <c r="Q308" s="9"/>
      <c r="R308" s="13"/>
      <c r="S308" s="13"/>
      <c r="T308" s="4"/>
    </row>
    <row r="309" spans="13:20" ht="12.75">
      <c r="M309" s="10"/>
      <c r="N309" s="9"/>
      <c r="O309" s="11"/>
      <c r="P309" s="15"/>
      <c r="Q309" s="9"/>
      <c r="R309" s="13"/>
      <c r="S309" s="13"/>
      <c r="T309" s="4"/>
    </row>
    <row r="310" spans="13:20" ht="12.75">
      <c r="M310" s="10"/>
      <c r="N310" s="9"/>
      <c r="O310" s="11"/>
      <c r="P310" s="15"/>
      <c r="Q310" s="9"/>
      <c r="R310" s="13"/>
      <c r="S310" s="13"/>
      <c r="T310" s="4"/>
    </row>
    <row r="313" spans="13:20" ht="12.75">
      <c r="M313" s="10"/>
      <c r="N313" s="9"/>
      <c r="O313" s="11"/>
      <c r="P313" s="15"/>
      <c r="Q313" s="9"/>
      <c r="R313" s="13"/>
      <c r="S313" s="13"/>
      <c r="T313" s="4"/>
    </row>
    <row r="315" spans="13:20" ht="12.75">
      <c r="M315" s="10"/>
      <c r="N315" s="9"/>
      <c r="O315" s="11"/>
      <c r="P315" s="15"/>
      <c r="Q315" s="9"/>
      <c r="R315" s="13"/>
      <c r="S315" s="13"/>
      <c r="T315" s="4"/>
    </row>
    <row r="322" spans="13:20" ht="12.75">
      <c r="M322" s="10"/>
      <c r="N322" s="9"/>
      <c r="O322" s="11"/>
      <c r="P322" s="15"/>
      <c r="Q322" s="9"/>
      <c r="R322" s="13"/>
      <c r="S322" s="13"/>
      <c r="T322" s="4"/>
    </row>
    <row r="325" spans="13:20" ht="12.75">
      <c r="M325" s="10"/>
      <c r="N325" s="9"/>
      <c r="O325" s="11"/>
      <c r="P325" s="15"/>
      <c r="Q325" s="9"/>
      <c r="R325" s="13"/>
      <c r="S325" s="13"/>
      <c r="T325" s="4"/>
    </row>
    <row r="328" spans="13:20" ht="12.75">
      <c r="M328" s="10"/>
      <c r="N328" s="9"/>
      <c r="O328" s="11"/>
      <c r="P328" s="15"/>
      <c r="Q328" s="9"/>
      <c r="R328" s="13"/>
      <c r="S328" s="13"/>
      <c r="T328" s="4"/>
    </row>
    <row r="331" spans="13:20" ht="12.75">
      <c r="M331" s="10"/>
      <c r="N331" s="9"/>
      <c r="O331" s="11"/>
      <c r="P331" s="15"/>
      <c r="Q331" s="9"/>
      <c r="R331" s="13"/>
      <c r="S331" s="13"/>
      <c r="T331" s="4"/>
    </row>
    <row r="333" spans="13:20" ht="12.75">
      <c r="M333" s="10"/>
      <c r="N333" s="9"/>
      <c r="O333" s="11"/>
      <c r="P333" s="15"/>
      <c r="Q333" s="9"/>
      <c r="R333" s="13"/>
      <c r="S333" s="13"/>
      <c r="T333" s="4"/>
    </row>
    <row r="346" spans="13:20" ht="12.75">
      <c r="M346" s="10"/>
      <c r="N346" s="9"/>
      <c r="O346" s="11"/>
      <c r="P346" s="15"/>
      <c r="Q346" s="9"/>
      <c r="R346" s="13"/>
      <c r="S346" s="13"/>
      <c r="T346" s="4"/>
    </row>
    <row r="348" spans="13:20" ht="12.75">
      <c r="M348" s="10"/>
      <c r="N348" s="9"/>
      <c r="O348" s="11"/>
      <c r="P348" s="15"/>
      <c r="Q348" s="9"/>
      <c r="R348" s="13"/>
      <c r="S348" s="13"/>
      <c r="T348" s="4"/>
    </row>
    <row r="349" spans="13:20" ht="12.75">
      <c r="M349" s="10"/>
      <c r="N349" s="9"/>
      <c r="O349" s="11"/>
      <c r="P349" s="15"/>
      <c r="Q349" s="9"/>
      <c r="R349" s="13"/>
      <c r="S349" s="13"/>
      <c r="T349" s="4"/>
    </row>
    <row r="350" spans="13:20" ht="12.75">
      <c r="M350" s="10"/>
      <c r="N350" s="9"/>
      <c r="O350" s="11"/>
      <c r="P350" s="15"/>
      <c r="Q350" s="9"/>
      <c r="R350" s="13"/>
      <c r="S350" s="13"/>
      <c r="T350" s="4"/>
    </row>
    <row r="351" spans="13:20" ht="12.75">
      <c r="M351" s="10"/>
      <c r="N351" s="9"/>
      <c r="O351" s="11"/>
      <c r="P351" s="15"/>
      <c r="Q351" s="9"/>
      <c r="R351" s="13"/>
      <c r="S351" s="13"/>
      <c r="T351" s="4"/>
    </row>
    <row r="352" spans="13:20" ht="12.75">
      <c r="M352" s="10"/>
      <c r="N352" s="9"/>
      <c r="O352" s="11"/>
      <c r="P352" s="15"/>
      <c r="Q352" s="9"/>
      <c r="R352" s="13"/>
      <c r="S352" s="13"/>
      <c r="T352" s="4"/>
    </row>
    <row r="353" spans="13:20" ht="12.75">
      <c r="M353" s="10"/>
      <c r="N353" s="9"/>
      <c r="O353" s="11"/>
      <c r="P353" s="15"/>
      <c r="Q353" s="9"/>
      <c r="R353" s="13"/>
      <c r="S353" s="13"/>
      <c r="T353" s="4"/>
    </row>
    <row r="354" spans="13:20" ht="12.75">
      <c r="M354" s="10"/>
      <c r="N354" s="9"/>
      <c r="O354" s="11"/>
      <c r="P354" s="15"/>
      <c r="Q354" s="9"/>
      <c r="R354" s="13"/>
      <c r="S354" s="13"/>
      <c r="T354" s="4"/>
    </row>
    <row r="361" spans="13:20" ht="12.75">
      <c r="M361" s="10"/>
      <c r="N361" s="9"/>
      <c r="O361" s="11"/>
      <c r="P361" s="15"/>
      <c r="Q361" s="9"/>
      <c r="R361" s="13"/>
      <c r="S361" s="13"/>
      <c r="T361" s="4"/>
    </row>
    <row r="362" spans="13:20" ht="12.75">
      <c r="M362" s="10"/>
      <c r="N362" s="9"/>
      <c r="O362" s="11"/>
      <c r="P362" s="15"/>
      <c r="Q362" s="9"/>
      <c r="R362" s="13"/>
      <c r="S362" s="13"/>
      <c r="T362" s="4"/>
    </row>
    <row r="365" spans="13:21" ht="12.75">
      <c r="M365" s="10"/>
      <c r="N365" s="9"/>
      <c r="O365" s="11"/>
      <c r="P365" s="15"/>
      <c r="Q365" s="9"/>
      <c r="R365" s="13"/>
      <c r="S365" s="13"/>
      <c r="T365" s="4"/>
      <c r="U365" s="4"/>
    </row>
    <row r="370" spans="13:21" ht="12.75">
      <c r="M370" s="10"/>
      <c r="N370" s="9"/>
      <c r="O370" s="11"/>
      <c r="P370" s="15"/>
      <c r="Q370" s="9"/>
      <c r="R370" s="13"/>
      <c r="S370" s="13"/>
      <c r="T370" s="4"/>
      <c r="U370" s="4"/>
    </row>
    <row r="371" spans="13:21" ht="12.75">
      <c r="M371" s="10"/>
      <c r="N371" s="9"/>
      <c r="O371" s="11"/>
      <c r="P371" s="15"/>
      <c r="Q371" s="9"/>
      <c r="R371" s="13"/>
      <c r="S371" s="13"/>
      <c r="T371" s="4"/>
      <c r="U371" s="4"/>
    </row>
    <row r="373" spans="13:21" ht="12.75">
      <c r="M373" s="10"/>
      <c r="N373" s="9"/>
      <c r="O373" s="11"/>
      <c r="P373" s="15"/>
      <c r="Q373" s="9"/>
      <c r="R373" s="13"/>
      <c r="S373" s="13"/>
      <c r="T373" s="4"/>
      <c r="U373" s="4"/>
    </row>
    <row r="374" spans="13:21" ht="12.75">
      <c r="M374" s="10"/>
      <c r="N374" s="9"/>
      <c r="O374" s="11"/>
      <c r="P374" s="15"/>
      <c r="Q374" s="9"/>
      <c r="R374" s="13"/>
      <c r="S374" s="13"/>
      <c r="T374" s="4"/>
      <c r="U374" s="4"/>
    </row>
    <row r="384" spans="13:21" ht="12.75">
      <c r="M384" s="10"/>
      <c r="N384" s="9"/>
      <c r="O384" s="11"/>
      <c r="P384" s="15"/>
      <c r="Q384" s="9"/>
      <c r="R384" s="13"/>
      <c r="S384" s="13"/>
      <c r="T384" s="4"/>
      <c r="U384" s="4"/>
    </row>
    <row r="386" ht="12.75">
      <c r="P386"/>
    </row>
    <row r="387" ht="12.75">
      <c r="P387"/>
    </row>
    <row r="388" ht="12.75">
      <c r="P388"/>
    </row>
    <row r="389" ht="12.75">
      <c r="P389"/>
    </row>
    <row r="390" ht="12.75">
      <c r="P390"/>
    </row>
    <row r="391" ht="12.75">
      <c r="P391"/>
    </row>
    <row r="392" ht="12.75">
      <c r="P392"/>
    </row>
    <row r="393" ht="12.75">
      <c r="P393"/>
    </row>
    <row r="394" ht="12.75">
      <c r="P394"/>
    </row>
    <row r="395" ht="12.75">
      <c r="P395"/>
    </row>
    <row r="396" ht="12.75">
      <c r="P396"/>
    </row>
    <row r="397" ht="12.75">
      <c r="P397"/>
    </row>
    <row r="398" ht="12.75">
      <c r="P398"/>
    </row>
    <row r="399" ht="12.75">
      <c r="P399"/>
    </row>
    <row r="400" ht="12.75">
      <c r="P400"/>
    </row>
    <row r="401" ht="12.75">
      <c r="P401"/>
    </row>
    <row r="402" ht="12.75">
      <c r="P402"/>
    </row>
    <row r="403" ht="12.75">
      <c r="P403"/>
    </row>
    <row r="404" ht="12.75">
      <c r="P404"/>
    </row>
    <row r="405" ht="12.75">
      <c r="P405"/>
    </row>
    <row r="406" ht="12.75">
      <c r="P406"/>
    </row>
    <row r="407" ht="12.75">
      <c r="P407"/>
    </row>
    <row r="408" ht="12.75">
      <c r="P408"/>
    </row>
    <row r="409" ht="12.75">
      <c r="P409"/>
    </row>
    <row r="410" spans="4:16" ht="12.75">
      <c r="D410" s="8"/>
      <c r="P410"/>
    </row>
    <row r="411" spans="4:16" ht="12.75">
      <c r="D411" s="8"/>
      <c r="P411"/>
    </row>
    <row r="412" spans="4:16" ht="12.75">
      <c r="D412" s="8"/>
      <c r="P412"/>
    </row>
    <row r="413" spans="4:16" ht="12.75">
      <c r="D413" s="8"/>
      <c r="P413"/>
    </row>
    <row r="414" spans="4:16" ht="12.75">
      <c r="D414" s="8"/>
      <c r="P414"/>
    </row>
    <row r="415" spans="4:16" ht="12.75">
      <c r="D415" s="8"/>
      <c r="P415"/>
    </row>
    <row r="416" spans="4:16" ht="12.75">
      <c r="D416" s="8"/>
      <c r="P416"/>
    </row>
    <row r="417" spans="4:16" ht="12.75">
      <c r="D417" s="8"/>
      <c r="P417"/>
    </row>
    <row r="418" spans="4:16" ht="12.75">
      <c r="D418" s="8"/>
      <c r="P418"/>
    </row>
    <row r="419" spans="4:16" ht="12.75">
      <c r="D419" s="8"/>
      <c r="P419"/>
    </row>
    <row r="420" spans="4:16" ht="12.75">
      <c r="D420" s="8"/>
      <c r="P420"/>
    </row>
    <row r="421" spans="4:16" ht="12.75">
      <c r="D421" s="8"/>
      <c r="P421"/>
    </row>
    <row r="422" spans="4:16" ht="12.75">
      <c r="D422" s="8"/>
      <c r="P422"/>
    </row>
    <row r="423" spans="4:16" ht="12.75">
      <c r="D423" s="8"/>
      <c r="P423"/>
    </row>
    <row r="424" spans="4:16" ht="12.75">
      <c r="D424" s="8"/>
      <c r="P424"/>
    </row>
    <row r="425" spans="4:16" ht="12.75">
      <c r="D425" s="8"/>
      <c r="P425"/>
    </row>
    <row r="426" spans="4:16" ht="12.75">
      <c r="D426" s="8"/>
      <c r="P426"/>
    </row>
    <row r="427" spans="4:16" ht="12.75">
      <c r="D427" s="8"/>
      <c r="P427"/>
    </row>
    <row r="428" spans="4:16" ht="12.75">
      <c r="D428" s="8"/>
      <c r="P428"/>
    </row>
    <row r="429" spans="4:16" ht="12.75">
      <c r="D429" s="8"/>
      <c r="P429"/>
    </row>
    <row r="430" spans="4:16" ht="12.75">
      <c r="D430" s="8"/>
      <c r="P430"/>
    </row>
    <row r="431" spans="4:16" ht="12.75">
      <c r="D431" s="8"/>
      <c r="P431"/>
    </row>
    <row r="432" spans="4:16" ht="12.75">
      <c r="D432" s="8"/>
      <c r="P432"/>
    </row>
    <row r="433" spans="4:16" ht="12.75">
      <c r="D433" s="8"/>
      <c r="P433"/>
    </row>
    <row r="434" spans="4:16" ht="12.75">
      <c r="D434" s="8"/>
      <c r="P434"/>
    </row>
    <row r="435" spans="4:16" ht="12.75">
      <c r="D435" s="8"/>
      <c r="P435"/>
    </row>
    <row r="436" ht="12.75">
      <c r="P436"/>
    </row>
    <row r="437" spans="4:16" ht="12.75">
      <c r="D437" s="8"/>
      <c r="P437"/>
    </row>
    <row r="438" spans="4:16" ht="12.75">
      <c r="D438" s="8"/>
      <c r="P438"/>
    </row>
    <row r="439" spans="4:16" ht="12.75">
      <c r="D439" s="8"/>
      <c r="P439"/>
    </row>
    <row r="440" spans="4:16" ht="12.75">
      <c r="D440" s="8"/>
      <c r="P440"/>
    </row>
    <row r="441" spans="4:16" ht="12.75">
      <c r="D441" s="8"/>
      <c r="P441"/>
    </row>
    <row r="442" spans="4:16" ht="12.75">
      <c r="D442" s="8"/>
      <c r="P442"/>
    </row>
    <row r="443" spans="6:16" ht="12.75">
      <c r="F443" s="1"/>
      <c r="P443"/>
    </row>
    <row r="444" ht="12.75">
      <c r="P444"/>
    </row>
    <row r="445" ht="12.75">
      <c r="P445"/>
    </row>
    <row r="446" ht="12.75">
      <c r="P446"/>
    </row>
    <row r="447" ht="12.75">
      <c r="P447"/>
    </row>
    <row r="448" ht="12.75">
      <c r="P448"/>
    </row>
    <row r="449" ht="12.75">
      <c r="P449"/>
    </row>
    <row r="450" ht="12.75">
      <c r="P450"/>
    </row>
    <row r="451" ht="12.75">
      <c r="P451"/>
    </row>
    <row r="452" ht="12.75">
      <c r="P452"/>
    </row>
    <row r="453" ht="12.75">
      <c r="P453"/>
    </row>
    <row r="454" ht="12.75">
      <c r="P454"/>
    </row>
    <row r="455" ht="12.75">
      <c r="P455"/>
    </row>
    <row r="456" ht="12.75">
      <c r="P456"/>
    </row>
    <row r="457" ht="12.75">
      <c r="P457"/>
    </row>
    <row r="458" ht="12.75">
      <c r="P458"/>
    </row>
    <row r="459" ht="12.75">
      <c r="P459"/>
    </row>
    <row r="460" ht="12.75">
      <c r="P460"/>
    </row>
    <row r="461" ht="12.75">
      <c r="P461"/>
    </row>
    <row r="462" ht="12.75">
      <c r="P462"/>
    </row>
    <row r="463" ht="12.75">
      <c r="P463"/>
    </row>
    <row r="464" ht="12.75">
      <c r="P464"/>
    </row>
    <row r="465" ht="12.75">
      <c r="P465"/>
    </row>
    <row r="466" ht="14.25" customHeight="1">
      <c r="P466"/>
    </row>
    <row r="467" ht="12.75">
      <c r="P467"/>
    </row>
    <row r="468" ht="12.75">
      <c r="P468"/>
    </row>
    <row r="469" ht="12.75">
      <c r="P469"/>
    </row>
    <row r="470" ht="12.75">
      <c r="P470"/>
    </row>
    <row r="471" ht="12.75">
      <c r="P471"/>
    </row>
    <row r="472" ht="12.75">
      <c r="P472"/>
    </row>
    <row r="473" ht="12.75">
      <c r="P473"/>
    </row>
    <row r="474" ht="12.75">
      <c r="P474"/>
    </row>
    <row r="475" ht="12.75">
      <c r="P475"/>
    </row>
    <row r="476" ht="12.75">
      <c r="P476"/>
    </row>
    <row r="477" ht="12.75">
      <c r="P477"/>
    </row>
    <row r="478" ht="12.75">
      <c r="P478"/>
    </row>
    <row r="479" ht="12.75">
      <c r="P479"/>
    </row>
    <row r="480" ht="12.75">
      <c r="P480"/>
    </row>
    <row r="481" ht="12.75">
      <c r="P481"/>
    </row>
    <row r="482" ht="12.75">
      <c r="P482"/>
    </row>
    <row r="483" spans="4:16" ht="12.75">
      <c r="D483" s="8"/>
      <c r="P483"/>
    </row>
    <row r="484" spans="4:16" ht="12.75">
      <c r="D484" s="8"/>
      <c r="P484"/>
    </row>
    <row r="485" spans="4:16" ht="12.75">
      <c r="D485" s="8"/>
      <c r="P485"/>
    </row>
    <row r="486" spans="4:16" ht="12.75">
      <c r="D486" s="8"/>
      <c r="P486"/>
    </row>
    <row r="487" spans="4:16" ht="12.75">
      <c r="D487" s="8"/>
      <c r="P487"/>
    </row>
    <row r="488" spans="4:16" ht="12.75">
      <c r="D488" s="8"/>
      <c r="P488"/>
    </row>
    <row r="489" spans="4:16" ht="12.75">
      <c r="D489" s="8"/>
      <c r="P489"/>
    </row>
    <row r="490" spans="4:16" ht="12.75">
      <c r="D490" s="8"/>
      <c r="P490"/>
    </row>
    <row r="491" spans="4:16" ht="12.75">
      <c r="D491" s="8"/>
      <c r="P491"/>
    </row>
    <row r="492" spans="4:16" ht="12.75">
      <c r="D492" s="8"/>
      <c r="P492"/>
    </row>
    <row r="493" spans="4:16" ht="12.75">
      <c r="D493" s="8"/>
      <c r="P493"/>
    </row>
    <row r="494" spans="4:16" ht="12.75">
      <c r="D494" s="8"/>
      <c r="P494"/>
    </row>
    <row r="495" spans="4:16" ht="12.75">
      <c r="D495" s="8"/>
      <c r="P495"/>
    </row>
    <row r="496" spans="4:16" ht="12.75">
      <c r="D496" s="8"/>
      <c r="P496"/>
    </row>
    <row r="497" spans="4:16" ht="12.75">
      <c r="D497" s="8"/>
      <c r="P497"/>
    </row>
    <row r="498" spans="4:16" ht="12.75">
      <c r="D498" s="8"/>
      <c r="P498"/>
    </row>
    <row r="499" spans="4:16" ht="12.75">
      <c r="D499" s="8"/>
      <c r="P499"/>
    </row>
    <row r="500" spans="4:16" ht="12.75">
      <c r="D500" s="8"/>
      <c r="P500"/>
    </row>
    <row r="501" spans="4:16" ht="12.75">
      <c r="D501" s="8"/>
      <c r="P501"/>
    </row>
    <row r="502" spans="4:16" ht="12.75">
      <c r="D502" s="8"/>
      <c r="P502"/>
    </row>
    <row r="503" spans="4:16" ht="12.75">
      <c r="D503" s="8"/>
      <c r="P503"/>
    </row>
    <row r="504" spans="4:16" ht="12.75">
      <c r="D504" s="8"/>
      <c r="P504"/>
    </row>
    <row r="505" spans="4:16" ht="12.75">
      <c r="D505" s="8"/>
      <c r="P505"/>
    </row>
    <row r="506" spans="4:16" ht="12.75">
      <c r="D506" s="8"/>
      <c r="P506"/>
    </row>
    <row r="507" spans="4:16" ht="12.75">
      <c r="D507" s="8"/>
      <c r="P507"/>
    </row>
    <row r="508" spans="4:16" ht="12.75">
      <c r="D508" s="8"/>
      <c r="P508"/>
    </row>
    <row r="509" spans="4:16" ht="12.75">
      <c r="D509" s="8"/>
      <c r="P509"/>
    </row>
    <row r="510" spans="4:16" ht="12.75">
      <c r="D510" s="8"/>
      <c r="P510"/>
    </row>
    <row r="511" spans="4:16" ht="12.75">
      <c r="D511" s="8"/>
      <c r="P511"/>
    </row>
    <row r="512" spans="4:16" ht="12.75">
      <c r="D512" s="8"/>
      <c r="P512"/>
    </row>
    <row r="513" spans="4:16" ht="12.75">
      <c r="D513" s="8"/>
      <c r="P513"/>
    </row>
    <row r="514" spans="4:16" ht="12.75">
      <c r="D514" s="8"/>
      <c r="P514"/>
    </row>
    <row r="515" spans="4:16" ht="12.75">
      <c r="D515" s="8"/>
      <c r="P515"/>
    </row>
    <row r="516" spans="4:16" ht="12.75">
      <c r="D516" s="8"/>
      <c r="P516"/>
    </row>
    <row r="517" spans="4:16" ht="12.75">
      <c r="D517" s="8"/>
      <c r="P517"/>
    </row>
    <row r="518" spans="4:16" ht="12.75">
      <c r="D518" s="8"/>
      <c r="P518"/>
    </row>
    <row r="519" spans="4:16" ht="12.75">
      <c r="D519" s="8"/>
      <c r="P519"/>
    </row>
    <row r="520" spans="4:16" ht="12.75">
      <c r="D520" s="8"/>
      <c r="P520"/>
    </row>
    <row r="521" spans="4:16" ht="12.75">
      <c r="D521" s="8"/>
      <c r="P521"/>
    </row>
    <row r="522" spans="4:16" ht="12.75">
      <c r="D522" s="8"/>
      <c r="P522"/>
    </row>
    <row r="523" spans="4:16" ht="12.75">
      <c r="D523" s="8"/>
      <c r="P523"/>
    </row>
    <row r="524" spans="4:16" ht="12.75">
      <c r="D524" s="8"/>
      <c r="P524"/>
    </row>
    <row r="525" spans="4:16" ht="12.75">
      <c r="D525" s="8"/>
      <c r="P525"/>
    </row>
    <row r="526" spans="4:16" ht="12.75">
      <c r="D526" s="8"/>
      <c r="P526"/>
    </row>
    <row r="527" spans="4:16" ht="12.75">
      <c r="D527" s="8"/>
      <c r="P527"/>
    </row>
    <row r="528" spans="4:16" ht="12.75">
      <c r="D528" s="8"/>
      <c r="P528"/>
    </row>
    <row r="529" spans="4:16" ht="12.75">
      <c r="D529" s="8"/>
      <c r="P529"/>
    </row>
    <row r="530" spans="4:16" ht="12.75">
      <c r="D530" s="8"/>
      <c r="P530"/>
    </row>
    <row r="531" spans="4:16" ht="12.75">
      <c r="D531" s="8"/>
      <c r="P531"/>
    </row>
    <row r="532" spans="4:16" ht="12.75">
      <c r="D532" s="8"/>
      <c r="P532"/>
    </row>
    <row r="533" spans="4:16" ht="12.75">
      <c r="D533" s="8"/>
      <c r="P533"/>
    </row>
    <row r="534" spans="4:16" ht="12.75">
      <c r="D534" s="8"/>
      <c r="P534"/>
    </row>
    <row r="535" spans="4:16" ht="12.75">
      <c r="D535" s="8"/>
      <c r="P535"/>
    </row>
    <row r="536" spans="4:16" ht="12.75">
      <c r="D536" s="8"/>
      <c r="P536"/>
    </row>
    <row r="537" spans="4:16" ht="12.75">
      <c r="D537" s="8"/>
      <c r="P537"/>
    </row>
    <row r="538" spans="4:16" ht="12.75">
      <c r="D538" s="8"/>
      <c r="P538"/>
    </row>
    <row r="539" spans="4:16" ht="12.75">
      <c r="D539" s="8"/>
      <c r="P539"/>
    </row>
    <row r="540" spans="4:16" ht="12.75">
      <c r="D540" s="8"/>
      <c r="P540"/>
    </row>
    <row r="541" spans="4:16" ht="12.75">
      <c r="D541" s="8"/>
      <c r="P541"/>
    </row>
    <row r="542" spans="4:16" ht="12.75">
      <c r="D542" s="8"/>
      <c r="P542"/>
    </row>
    <row r="543" spans="4:16" ht="12.75">
      <c r="D543" s="8"/>
      <c r="P543"/>
    </row>
    <row r="544" spans="4:16" ht="12.75">
      <c r="D544" s="8"/>
      <c r="P544"/>
    </row>
    <row r="545" spans="4:16" ht="12.75">
      <c r="D545" s="8"/>
      <c r="P545"/>
    </row>
    <row r="546" spans="4:16" ht="12.75">
      <c r="D546" s="8"/>
      <c r="P546"/>
    </row>
    <row r="547" spans="4:16" ht="12.75">
      <c r="D547" s="8"/>
      <c r="P547"/>
    </row>
    <row r="548" spans="4:16" ht="12.75">
      <c r="D548" s="8"/>
      <c r="P548"/>
    </row>
    <row r="549" spans="4:16" ht="12.75">
      <c r="D549" s="8"/>
      <c r="P549"/>
    </row>
    <row r="550" spans="4:16" ht="12.75">
      <c r="D550" s="8"/>
      <c r="P550"/>
    </row>
    <row r="551" spans="4:16" ht="12.75">
      <c r="D551" s="8"/>
      <c r="P551"/>
    </row>
    <row r="552" spans="4:16" ht="12.75">
      <c r="D552" s="8"/>
      <c r="P552"/>
    </row>
    <row r="553" spans="4:16" ht="12.75">
      <c r="D553" s="8"/>
      <c r="P553"/>
    </row>
    <row r="554" spans="4:16" ht="12.75">
      <c r="D554" s="8"/>
      <c r="P554"/>
    </row>
    <row r="555" spans="4:16" ht="12.75">
      <c r="D555" s="8"/>
      <c r="P555"/>
    </row>
    <row r="556" spans="4:16" ht="12.75">
      <c r="D556" s="8"/>
      <c r="P556"/>
    </row>
    <row r="557" spans="4:16" ht="12.75">
      <c r="D557" s="8"/>
      <c r="P557"/>
    </row>
    <row r="558" spans="4:16" ht="12.75">
      <c r="D558" s="8"/>
      <c r="P558"/>
    </row>
    <row r="559" spans="4:16" ht="12.75">
      <c r="D559" s="8"/>
      <c r="P559"/>
    </row>
    <row r="560" spans="4:16" ht="12.75">
      <c r="D560" s="8"/>
      <c r="P560"/>
    </row>
    <row r="561" spans="4:16" ht="12.75">
      <c r="D561" s="8"/>
      <c r="P561"/>
    </row>
    <row r="562" spans="4:16" ht="12.75">
      <c r="D562" s="8"/>
      <c r="P562"/>
    </row>
    <row r="563" spans="4:16" ht="12.75">
      <c r="D563" s="8"/>
      <c r="P563"/>
    </row>
    <row r="564" spans="4:16" ht="12.75">
      <c r="D564" s="8"/>
      <c r="P564"/>
    </row>
    <row r="565" spans="4:16" ht="12.75">
      <c r="D565" s="8"/>
      <c r="P565"/>
    </row>
    <row r="566" spans="4:16" ht="12.75">
      <c r="D566" s="8"/>
      <c r="P566"/>
    </row>
    <row r="567" spans="4:16" ht="12.75">
      <c r="D567" s="8"/>
      <c r="P567"/>
    </row>
    <row r="568" spans="4:16" ht="12.75">
      <c r="D568" s="8"/>
      <c r="P568"/>
    </row>
    <row r="569" spans="4:16" ht="12.75">
      <c r="D569" s="8"/>
      <c r="P569"/>
    </row>
    <row r="570" spans="4:16" ht="12.75">
      <c r="D570" s="8"/>
      <c r="P570"/>
    </row>
    <row r="571" spans="4:16" ht="12.75">
      <c r="D571" s="8"/>
      <c r="P571"/>
    </row>
    <row r="572" spans="4:16" ht="12.75">
      <c r="D572" s="8"/>
      <c r="P572"/>
    </row>
    <row r="573" spans="4:16" ht="12.75">
      <c r="D573" s="8"/>
      <c r="P573"/>
    </row>
    <row r="574" spans="4:16" ht="12.75">
      <c r="D574" s="8"/>
      <c r="P574"/>
    </row>
    <row r="575" spans="4:16" ht="12.75">
      <c r="D575" s="8"/>
      <c r="P575"/>
    </row>
    <row r="576" spans="4:16" ht="12.75">
      <c r="D576" s="8"/>
      <c r="P576"/>
    </row>
    <row r="577" spans="4:16" ht="12.75">
      <c r="D577" s="8"/>
      <c r="P577"/>
    </row>
    <row r="578" spans="4:16" ht="12.75">
      <c r="D578" s="8"/>
      <c r="P578"/>
    </row>
    <row r="579" spans="4:16" ht="12.75">
      <c r="D579" s="8"/>
      <c r="P579"/>
    </row>
    <row r="580" spans="4:16" ht="12.75">
      <c r="D580" s="8"/>
      <c r="P580"/>
    </row>
    <row r="581" spans="4:16" ht="12.75">
      <c r="D581" s="8"/>
      <c r="P581"/>
    </row>
    <row r="582" spans="4:16" ht="12.75">
      <c r="D582" s="8"/>
      <c r="P582"/>
    </row>
    <row r="583" spans="4:16" ht="12.75">
      <c r="D583" s="8"/>
      <c r="P583"/>
    </row>
    <row r="584" spans="4:16" ht="12.75">
      <c r="D584" s="8"/>
      <c r="P584"/>
    </row>
    <row r="585" spans="4:16" ht="12.75">
      <c r="D585" s="8"/>
      <c r="P585"/>
    </row>
    <row r="586" spans="4:16" ht="12.75">
      <c r="D586" s="8"/>
      <c r="P586"/>
    </row>
    <row r="587" spans="4:16" ht="12.75">
      <c r="D587" s="8"/>
      <c r="P587"/>
    </row>
    <row r="588" spans="4:16" ht="12.75">
      <c r="D588" s="8"/>
      <c r="P588"/>
    </row>
    <row r="589" spans="4:16" ht="12.75">
      <c r="D589" s="8"/>
      <c r="P589"/>
    </row>
    <row r="590" spans="4:16" ht="12.75">
      <c r="D590" s="8"/>
      <c r="P590"/>
    </row>
    <row r="591" spans="4:16" ht="12.75">
      <c r="D591" s="8"/>
      <c r="P591"/>
    </row>
    <row r="592" spans="4:16" ht="12.75">
      <c r="D592" s="8"/>
      <c r="P592"/>
    </row>
    <row r="593" spans="4:16" ht="12.75">
      <c r="D593" s="8"/>
      <c r="P593"/>
    </row>
    <row r="594" spans="4:16" ht="12.75">
      <c r="D594" s="8"/>
      <c r="P594"/>
    </row>
    <row r="595" spans="4:16" ht="12.75">
      <c r="D595" s="8"/>
      <c r="P595"/>
    </row>
    <row r="596" spans="4:16" ht="12.75">
      <c r="D596" s="8"/>
      <c r="P596"/>
    </row>
    <row r="597" spans="4:16" ht="12.75">
      <c r="D597" s="8"/>
      <c r="P597"/>
    </row>
    <row r="598" spans="4:16" ht="12.75">
      <c r="D598" s="8"/>
      <c r="P598"/>
    </row>
    <row r="599" spans="4:16" ht="12.75">
      <c r="D599" s="8"/>
      <c r="P599"/>
    </row>
    <row r="600" spans="4:16" ht="12.75">
      <c r="D600" s="8"/>
      <c r="P600"/>
    </row>
    <row r="601" spans="4:16" ht="12.75">
      <c r="D601" s="8"/>
      <c r="P601"/>
    </row>
    <row r="602" spans="4:16" ht="12.75">
      <c r="D602" s="8"/>
      <c r="P602"/>
    </row>
    <row r="603" spans="4:16" ht="12.75">
      <c r="D603" s="8"/>
      <c r="P603"/>
    </row>
    <row r="604" spans="4:16" ht="12.75">
      <c r="D604" s="8"/>
      <c r="P604"/>
    </row>
    <row r="605" spans="4:16" ht="12.75">
      <c r="D605" s="8"/>
      <c r="P605"/>
    </row>
    <row r="606" spans="4:16" ht="12.75">
      <c r="D606" s="8"/>
      <c r="P606"/>
    </row>
    <row r="607" spans="4:16" ht="12.75">
      <c r="D607" s="8"/>
      <c r="P607"/>
    </row>
    <row r="608" spans="4:16" ht="12.75">
      <c r="D608" s="8"/>
      <c r="P608"/>
    </row>
    <row r="609" spans="4:16" ht="12.75">
      <c r="D609" s="8"/>
      <c r="P609"/>
    </row>
    <row r="610" spans="4:16" ht="12.75">
      <c r="D610" s="8"/>
      <c r="P610"/>
    </row>
    <row r="611" spans="4:16" ht="12.75">
      <c r="D611" s="8"/>
      <c r="P611"/>
    </row>
    <row r="612" spans="4:16" ht="12.75">
      <c r="D612" s="8"/>
      <c r="P612"/>
    </row>
    <row r="613" spans="4:16" ht="12.75">
      <c r="D613" s="8"/>
      <c r="P613"/>
    </row>
    <row r="614" spans="4:16" ht="12.75">
      <c r="D614" s="8"/>
      <c r="P614"/>
    </row>
    <row r="615" spans="4:16" ht="12.75">
      <c r="D615" s="8"/>
      <c r="P615"/>
    </row>
    <row r="616" spans="4:16" ht="12.75">
      <c r="D616" s="8"/>
      <c r="P616"/>
    </row>
    <row r="617" spans="4:16" ht="12.75">
      <c r="D617" s="8"/>
      <c r="P617"/>
    </row>
    <row r="618" spans="4:16" ht="12.75">
      <c r="D618" s="8"/>
      <c r="P618"/>
    </row>
    <row r="619" spans="4:16" ht="12.75">
      <c r="D619" s="8"/>
      <c r="P619"/>
    </row>
    <row r="620" spans="4:16" ht="12.75">
      <c r="D620" s="8"/>
      <c r="P620"/>
    </row>
    <row r="621" spans="4:16" ht="12.75">
      <c r="D621" s="8"/>
      <c r="P621"/>
    </row>
    <row r="622" ht="12.75">
      <c r="P622"/>
    </row>
    <row r="623" ht="12.75">
      <c r="P623"/>
    </row>
    <row r="624" ht="12.75">
      <c r="P624"/>
    </row>
    <row r="625" ht="12.75">
      <c r="P625"/>
    </row>
    <row r="626" ht="12.75">
      <c r="P626"/>
    </row>
    <row r="627" ht="12.75">
      <c r="P627"/>
    </row>
    <row r="628" ht="12.75">
      <c r="P628"/>
    </row>
    <row r="629" ht="12.75">
      <c r="P629"/>
    </row>
    <row r="630" ht="12.75">
      <c r="P630"/>
    </row>
    <row r="631" ht="12.75">
      <c r="P631"/>
    </row>
    <row r="632" ht="12.75">
      <c r="P632"/>
    </row>
    <row r="633" ht="12.75">
      <c r="P633"/>
    </row>
    <row r="634" ht="12.75">
      <c r="P634"/>
    </row>
    <row r="635" ht="12.75">
      <c r="P635"/>
    </row>
    <row r="636" ht="12.75">
      <c r="P636"/>
    </row>
    <row r="956" spans="2:6" ht="12.75">
      <c r="B956" s="4"/>
      <c r="C956" s="4"/>
      <c r="D956" s="4"/>
      <c r="E956" s="4"/>
      <c r="F956" s="4"/>
    </row>
    <row r="957" spans="2:6" ht="12.75">
      <c r="B957" s="4"/>
      <c r="C957" s="4"/>
      <c r="D957" s="4"/>
      <c r="E957" s="4"/>
      <c r="F957" s="4"/>
    </row>
    <row r="958" spans="2:6" ht="12.75">
      <c r="B958" s="4"/>
      <c r="C958" s="4"/>
      <c r="D958" s="4"/>
      <c r="E958" s="4"/>
      <c r="F958" s="4"/>
    </row>
    <row r="959" spans="2:6" ht="12.75">
      <c r="B959" s="4"/>
      <c r="C959" s="4"/>
      <c r="D959" s="4"/>
      <c r="E959" s="4"/>
      <c r="F959" s="4"/>
    </row>
    <row r="960" spans="2:6" ht="12.75">
      <c r="B960" s="4"/>
      <c r="C960" s="4"/>
      <c r="D960" s="4"/>
      <c r="E960" s="4"/>
      <c r="F960" s="4"/>
    </row>
    <row r="961" spans="2:6" ht="12.75">
      <c r="B961" s="4"/>
      <c r="C961" s="2"/>
      <c r="D961" s="3"/>
      <c r="E961" s="4"/>
      <c r="F961" s="4"/>
    </row>
    <row r="962" spans="2:6" ht="12.75">
      <c r="B962" s="4"/>
      <c r="C962" s="4"/>
      <c r="D962" s="4"/>
      <c r="E962" s="4"/>
      <c r="F962" s="5"/>
    </row>
    <row r="963" spans="2:6" ht="12.75">
      <c r="B963" s="4"/>
      <c r="C963" s="4"/>
      <c r="D963" s="4"/>
      <c r="E963" s="4"/>
      <c r="F963" s="5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spans="7:8" ht="12.75">
      <c r="G973" s="4"/>
      <c r="H973" s="4"/>
    </row>
    <row r="974" spans="7:8" ht="12.75">
      <c r="G974" s="4"/>
      <c r="H974" s="4"/>
    </row>
    <row r="975" ht="12.75">
      <c r="H975" s="4"/>
    </row>
    <row r="976" ht="12.75">
      <c r="H976" s="4"/>
    </row>
    <row r="977" ht="12.75">
      <c r="H977" s="4"/>
    </row>
    <row r="978" ht="12.75">
      <c r="H978" s="2"/>
    </row>
    <row r="979" ht="12.75">
      <c r="H979" s="1"/>
    </row>
    <row r="980" ht="12.75">
      <c r="H980" s="1"/>
    </row>
    <row r="981" ht="12.75">
      <c r="I981" s="4"/>
    </row>
    <row r="982" ht="12.75">
      <c r="I982" s="4"/>
    </row>
    <row r="983" ht="12.75">
      <c r="I983" s="4"/>
    </row>
    <row r="984" ht="12.75">
      <c r="I984" s="4"/>
    </row>
    <row r="985" ht="12.75">
      <c r="I985" s="4"/>
    </row>
    <row r="986" ht="12.75">
      <c r="I986" s="4"/>
    </row>
    <row r="987" ht="12.75">
      <c r="I987" s="4"/>
    </row>
    <row r="988" ht="12.75">
      <c r="I988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zoomScale="90" zoomScaleNormal="90" zoomScalePageLayoutView="0" workbookViewId="0" topLeftCell="A1">
      <selection activeCell="J9" sqref="J9"/>
    </sheetView>
  </sheetViews>
  <sheetFormatPr defaultColWidth="9.140625" defaultRowHeight="12.75"/>
  <cols>
    <col min="1" max="1" width="5.28125" style="0" customWidth="1"/>
    <col min="2" max="2" width="4.7109375" style="0" customWidth="1"/>
    <col min="3" max="3" width="12.8515625" style="0" customWidth="1"/>
    <col min="4" max="4" width="9.00390625" style="0" customWidth="1"/>
    <col min="5" max="5" width="4.421875" style="0" customWidth="1"/>
    <col min="6" max="6" width="7.140625" style="0" customWidth="1"/>
    <col min="7" max="7" width="7.8515625" style="0" customWidth="1"/>
  </cols>
  <sheetData>
    <row r="1" spans="1:10" ht="15">
      <c r="A1" s="6" t="s">
        <v>231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" t="s">
        <v>7</v>
      </c>
      <c r="B2" s="7"/>
      <c r="C2" s="7"/>
      <c r="D2" s="6" t="s">
        <v>121</v>
      </c>
      <c r="E2" s="7"/>
      <c r="F2" s="7"/>
      <c r="G2" s="7"/>
      <c r="H2" s="7"/>
      <c r="I2" s="7"/>
      <c r="J2" s="7"/>
    </row>
    <row r="3" spans="1:10" ht="15">
      <c r="A3" s="6" t="s">
        <v>117</v>
      </c>
      <c r="B3" s="6"/>
      <c r="C3" s="7"/>
      <c r="D3" s="6" t="s">
        <v>120</v>
      </c>
      <c r="E3" s="7"/>
      <c r="F3" s="7"/>
      <c r="G3" s="7"/>
      <c r="H3" s="7"/>
      <c r="I3" s="7"/>
      <c r="J3" s="7"/>
    </row>
    <row r="4" spans="1:10" ht="15">
      <c r="A4" s="6" t="s">
        <v>118</v>
      </c>
      <c r="B4" s="7"/>
      <c r="C4" s="7"/>
      <c r="D4" s="6" t="s">
        <v>122</v>
      </c>
      <c r="E4" s="7"/>
      <c r="F4" s="7"/>
      <c r="G4" s="7"/>
      <c r="H4" s="7"/>
      <c r="I4" s="7"/>
      <c r="J4" s="7"/>
    </row>
    <row r="5" spans="1:10" ht="15">
      <c r="A5" s="6" t="s">
        <v>123</v>
      </c>
      <c r="B5" s="7"/>
      <c r="C5" s="7"/>
      <c r="D5" s="7"/>
      <c r="E5" s="7"/>
      <c r="F5" s="7"/>
      <c r="G5" s="7"/>
      <c r="H5" s="7"/>
      <c r="I5" s="7"/>
      <c r="J5" s="7"/>
    </row>
    <row r="6" spans="1:10" ht="15">
      <c r="A6" s="6"/>
      <c r="B6" s="7"/>
      <c r="C6" s="7"/>
      <c r="D6" s="7"/>
      <c r="E6" s="7"/>
      <c r="F6" s="7"/>
      <c r="G6" s="7"/>
      <c r="H6" s="6"/>
      <c r="I6" s="7"/>
      <c r="J6" s="7"/>
    </row>
    <row r="7" spans="1:10" ht="15">
      <c r="A7" s="6" t="s">
        <v>1</v>
      </c>
      <c r="B7" s="6" t="s">
        <v>8</v>
      </c>
      <c r="C7" s="6" t="s">
        <v>2</v>
      </c>
      <c r="D7" s="6" t="s">
        <v>3</v>
      </c>
      <c r="E7" s="6" t="s">
        <v>9</v>
      </c>
      <c r="F7" s="28" t="s">
        <v>229</v>
      </c>
      <c r="G7" s="6" t="s">
        <v>4</v>
      </c>
      <c r="H7" s="6" t="s">
        <v>228</v>
      </c>
      <c r="I7" s="7"/>
      <c r="J7" s="7"/>
    </row>
    <row r="8" spans="1:10" ht="15">
      <c r="A8" s="6" t="s">
        <v>183</v>
      </c>
      <c r="B8" s="6"/>
      <c r="C8" s="6"/>
      <c r="D8" s="6"/>
      <c r="E8" s="6"/>
      <c r="F8" s="27"/>
      <c r="G8" s="6"/>
      <c r="H8" s="7"/>
      <c r="I8" s="7"/>
      <c r="J8" s="7"/>
    </row>
    <row r="9" spans="1:10" ht="15">
      <c r="A9" s="20">
        <v>1</v>
      </c>
      <c r="B9" s="20">
        <v>65</v>
      </c>
      <c r="C9" s="6" t="s">
        <v>26</v>
      </c>
      <c r="D9" s="7" t="s">
        <v>27</v>
      </c>
      <c r="E9" s="7"/>
      <c r="F9" s="21">
        <v>44.76</v>
      </c>
      <c r="G9" s="21">
        <v>0</v>
      </c>
      <c r="H9" s="7" t="s">
        <v>187</v>
      </c>
      <c r="I9" s="7"/>
      <c r="J9" s="7"/>
    </row>
    <row r="10" spans="1:10" ht="15">
      <c r="A10" s="20"/>
      <c r="B10" s="20"/>
      <c r="C10" s="6"/>
      <c r="D10" s="7"/>
      <c r="E10" s="7"/>
      <c r="F10" s="21"/>
      <c r="G10" s="21"/>
      <c r="H10" s="7"/>
      <c r="I10" s="7"/>
      <c r="J10" s="7"/>
    </row>
    <row r="11" spans="1:10" ht="15">
      <c r="A11" s="19" t="s">
        <v>184</v>
      </c>
      <c r="B11" s="20"/>
      <c r="C11" s="6"/>
      <c r="D11" s="7"/>
      <c r="E11" s="7"/>
      <c r="F11" s="21"/>
      <c r="G11" s="21"/>
      <c r="H11" s="7"/>
      <c r="I11" s="7"/>
      <c r="J11" s="7"/>
    </row>
    <row r="12" spans="1:10" ht="15">
      <c r="A12" s="20">
        <v>1</v>
      </c>
      <c r="B12" s="20">
        <v>66</v>
      </c>
      <c r="C12" s="6" t="s">
        <v>28</v>
      </c>
      <c r="D12" s="7" t="s">
        <v>29</v>
      </c>
      <c r="E12" s="7"/>
      <c r="F12" s="21">
        <v>60.92</v>
      </c>
      <c r="G12" s="21">
        <f>F12-57.07</f>
        <v>3.8500000000000014</v>
      </c>
      <c r="H12" s="7" t="s">
        <v>188</v>
      </c>
      <c r="I12" s="7"/>
      <c r="J12" s="7"/>
    </row>
    <row r="13" spans="1:10" ht="15">
      <c r="A13" s="20"/>
      <c r="B13" s="20"/>
      <c r="C13" s="6"/>
      <c r="D13" s="7"/>
      <c r="E13" s="7"/>
      <c r="F13" s="21"/>
      <c r="G13" s="21"/>
      <c r="H13" s="7"/>
      <c r="I13" s="7"/>
      <c r="J13" s="7"/>
    </row>
    <row r="14" spans="1:10" ht="15">
      <c r="A14" s="6" t="s">
        <v>30</v>
      </c>
      <c r="B14" s="20"/>
      <c r="C14" s="6"/>
      <c r="D14" s="7"/>
      <c r="E14" s="7"/>
      <c r="F14" s="21"/>
      <c r="G14" s="21"/>
      <c r="H14" s="7"/>
      <c r="I14" s="7"/>
      <c r="J14" s="7"/>
    </row>
    <row r="15" spans="1:10" ht="15">
      <c r="A15" s="20">
        <v>1</v>
      </c>
      <c r="B15" s="20">
        <v>70</v>
      </c>
      <c r="C15" s="22" t="s">
        <v>185</v>
      </c>
      <c r="D15" s="23" t="s">
        <v>186</v>
      </c>
      <c r="E15" s="7"/>
      <c r="F15" s="21">
        <v>41.97</v>
      </c>
      <c r="G15" s="21">
        <v>0</v>
      </c>
      <c r="H15" s="7" t="s">
        <v>81</v>
      </c>
      <c r="I15" s="7"/>
      <c r="J15" s="7"/>
    </row>
    <row r="16" spans="1:10" ht="15">
      <c r="A16" s="20">
        <v>2</v>
      </c>
      <c r="B16" s="20">
        <v>68</v>
      </c>
      <c r="C16" s="22" t="s">
        <v>146</v>
      </c>
      <c r="D16" s="23" t="s">
        <v>31</v>
      </c>
      <c r="E16" s="7"/>
      <c r="F16" s="21">
        <v>43.65</v>
      </c>
      <c r="G16" s="21">
        <f>F16-41.97</f>
        <v>1.6799999999999997</v>
      </c>
      <c r="H16" s="7" t="s">
        <v>81</v>
      </c>
      <c r="I16" s="7"/>
      <c r="J16" s="7"/>
    </row>
    <row r="17" spans="1:10" ht="15">
      <c r="A17" s="20">
        <v>3</v>
      </c>
      <c r="B17" s="20">
        <v>69</v>
      </c>
      <c r="C17" s="22" t="s">
        <v>189</v>
      </c>
      <c r="D17" s="23" t="s">
        <v>61</v>
      </c>
      <c r="E17" s="7"/>
      <c r="F17" s="21">
        <v>44.02</v>
      </c>
      <c r="G17" s="21">
        <f>F17-41.97</f>
        <v>2.0500000000000043</v>
      </c>
      <c r="H17" s="7" t="s">
        <v>81</v>
      </c>
      <c r="I17" s="7"/>
      <c r="J17" s="7"/>
    </row>
    <row r="18" spans="1:10" ht="15">
      <c r="A18" s="20">
        <v>4</v>
      </c>
      <c r="B18" s="20">
        <v>73</v>
      </c>
      <c r="C18" s="22" t="s">
        <v>15</v>
      </c>
      <c r="D18" s="23" t="s">
        <v>35</v>
      </c>
      <c r="E18" s="7"/>
      <c r="F18" s="21">
        <v>46.22</v>
      </c>
      <c r="G18" s="21">
        <f>F18-41.97</f>
        <v>4.25</v>
      </c>
      <c r="H18" s="7" t="s">
        <v>81</v>
      </c>
      <c r="I18" s="7"/>
      <c r="J18" s="7"/>
    </row>
    <row r="19" spans="1:10" ht="15">
      <c r="A19" s="20">
        <v>5</v>
      </c>
      <c r="B19" s="20">
        <v>71</v>
      </c>
      <c r="C19" s="22" t="s">
        <v>177</v>
      </c>
      <c r="D19" s="23" t="s">
        <v>82</v>
      </c>
      <c r="E19" s="7"/>
      <c r="F19" s="21">
        <v>59.96</v>
      </c>
      <c r="G19" s="21">
        <f>F19-41.97</f>
        <v>17.990000000000002</v>
      </c>
      <c r="H19" s="7" t="s">
        <v>81</v>
      </c>
      <c r="I19" s="7"/>
      <c r="J19" s="7"/>
    </row>
    <row r="20" spans="1:10" ht="15">
      <c r="A20" s="6"/>
      <c r="B20" s="20"/>
      <c r="C20" s="6"/>
      <c r="D20" s="7"/>
      <c r="E20" s="7"/>
      <c r="F20" s="21"/>
      <c r="G20" s="21"/>
      <c r="H20" s="7"/>
      <c r="I20" s="7"/>
      <c r="J20" s="7"/>
    </row>
    <row r="21" spans="1:10" ht="15">
      <c r="A21" s="6" t="s">
        <v>32</v>
      </c>
      <c r="B21" s="20"/>
      <c r="C21" s="6"/>
      <c r="D21" s="7"/>
      <c r="E21" s="7"/>
      <c r="F21" s="21"/>
      <c r="G21" s="21"/>
      <c r="H21" s="7"/>
      <c r="I21" s="7"/>
      <c r="J21" s="7"/>
    </row>
    <row r="22" spans="1:10" ht="15">
      <c r="A22" s="20">
        <v>1</v>
      </c>
      <c r="B22" s="20">
        <v>77</v>
      </c>
      <c r="C22" s="6" t="s">
        <v>181</v>
      </c>
      <c r="D22" s="7" t="s">
        <v>190</v>
      </c>
      <c r="E22" s="7"/>
      <c r="F22" s="21">
        <v>34.09</v>
      </c>
      <c r="G22" s="21">
        <v>0</v>
      </c>
      <c r="H22" s="7" t="s">
        <v>50</v>
      </c>
      <c r="I22" s="7"/>
      <c r="J22" s="7"/>
    </row>
    <row r="23" spans="1:10" ht="15">
      <c r="A23" s="20">
        <v>2</v>
      </c>
      <c r="B23" s="20">
        <v>75</v>
      </c>
      <c r="C23" s="6" t="s">
        <v>191</v>
      </c>
      <c r="D23" s="7" t="s">
        <v>192</v>
      </c>
      <c r="E23" s="7"/>
      <c r="F23" s="21">
        <v>35.3</v>
      </c>
      <c r="G23" s="21">
        <f>F23-34.09</f>
        <v>1.2099999999999937</v>
      </c>
      <c r="H23" s="7" t="s">
        <v>50</v>
      </c>
      <c r="I23" s="7"/>
      <c r="J23" s="7"/>
    </row>
    <row r="24" spans="1:12" ht="15">
      <c r="A24" s="20">
        <v>3</v>
      </c>
      <c r="B24" s="20">
        <v>90</v>
      </c>
      <c r="C24" s="6" t="s">
        <v>65</v>
      </c>
      <c r="D24" s="7" t="s">
        <v>86</v>
      </c>
      <c r="E24" s="7"/>
      <c r="F24" s="21">
        <v>35.55</v>
      </c>
      <c r="G24" s="21">
        <f aca="true" t="shared" si="0" ref="G24:G38">F24-34.09</f>
        <v>1.4599999999999937</v>
      </c>
      <c r="H24" s="7" t="s">
        <v>50</v>
      </c>
      <c r="I24" s="7"/>
      <c r="J24" s="7"/>
      <c r="L24" s="4"/>
    </row>
    <row r="25" spans="1:10" ht="15">
      <c r="A25" s="20">
        <v>4</v>
      </c>
      <c r="B25" s="20">
        <v>74</v>
      </c>
      <c r="C25" s="6" t="s">
        <v>73</v>
      </c>
      <c r="D25" s="7" t="s">
        <v>88</v>
      </c>
      <c r="E25" s="7"/>
      <c r="F25" s="21">
        <v>37.09</v>
      </c>
      <c r="G25" s="21">
        <f t="shared" si="0"/>
        <v>3</v>
      </c>
      <c r="H25" s="7" t="s">
        <v>50</v>
      </c>
      <c r="I25" s="7"/>
      <c r="J25" s="7"/>
    </row>
    <row r="26" spans="1:10" ht="15">
      <c r="A26" s="20">
        <v>5</v>
      </c>
      <c r="B26" s="20">
        <v>79</v>
      </c>
      <c r="C26" s="6" t="s">
        <v>95</v>
      </c>
      <c r="D26" s="7" t="s">
        <v>16</v>
      </c>
      <c r="E26" s="7"/>
      <c r="F26" s="21">
        <v>37.68</v>
      </c>
      <c r="G26" s="21">
        <f t="shared" si="0"/>
        <v>3.5899999999999963</v>
      </c>
      <c r="H26" s="7" t="s">
        <v>50</v>
      </c>
      <c r="I26" s="7"/>
      <c r="J26" s="7"/>
    </row>
    <row r="27" spans="1:10" ht="15">
      <c r="A27" s="20">
        <v>6</v>
      </c>
      <c r="B27" s="20">
        <v>83</v>
      </c>
      <c r="C27" s="6" t="s">
        <v>158</v>
      </c>
      <c r="D27" s="7" t="s">
        <v>193</v>
      </c>
      <c r="E27" s="7"/>
      <c r="F27" s="21">
        <v>39.53</v>
      </c>
      <c r="G27" s="21">
        <f t="shared" si="0"/>
        <v>5.439999999999998</v>
      </c>
      <c r="H27" s="7" t="s">
        <v>50</v>
      </c>
      <c r="I27" s="7"/>
      <c r="J27" s="7"/>
    </row>
    <row r="28" spans="1:10" ht="15">
      <c r="A28" s="20">
        <v>7</v>
      </c>
      <c r="B28" s="20">
        <v>82</v>
      </c>
      <c r="C28" s="6" t="s">
        <v>214</v>
      </c>
      <c r="D28" s="7" t="s">
        <v>194</v>
      </c>
      <c r="E28" s="7"/>
      <c r="F28" s="21">
        <v>39.63</v>
      </c>
      <c r="G28" s="21">
        <f t="shared" si="0"/>
        <v>5.539999999999999</v>
      </c>
      <c r="H28" s="7" t="s">
        <v>50</v>
      </c>
      <c r="I28" s="7"/>
      <c r="J28" s="7"/>
    </row>
    <row r="29" spans="1:10" ht="15">
      <c r="A29" s="20">
        <v>8</v>
      </c>
      <c r="B29" s="20">
        <v>88</v>
      </c>
      <c r="C29" s="6" t="s">
        <v>46</v>
      </c>
      <c r="D29" s="7" t="s">
        <v>0</v>
      </c>
      <c r="E29" s="7"/>
      <c r="F29" s="21">
        <v>40.57</v>
      </c>
      <c r="G29" s="21">
        <f t="shared" si="0"/>
        <v>6.479999999999997</v>
      </c>
      <c r="H29" s="7" t="s">
        <v>50</v>
      </c>
      <c r="I29" s="7"/>
      <c r="J29" s="7"/>
    </row>
    <row r="30" spans="1:10" ht="15">
      <c r="A30" s="20">
        <v>9</v>
      </c>
      <c r="B30" s="20">
        <v>81</v>
      </c>
      <c r="C30" s="6" t="s">
        <v>195</v>
      </c>
      <c r="D30" s="7" t="s">
        <v>196</v>
      </c>
      <c r="E30" s="7"/>
      <c r="F30" s="21">
        <v>40.89</v>
      </c>
      <c r="G30" s="21">
        <f t="shared" si="0"/>
        <v>6.799999999999997</v>
      </c>
      <c r="H30" s="7" t="s">
        <v>50</v>
      </c>
      <c r="I30" s="7"/>
      <c r="J30" s="7"/>
    </row>
    <row r="31" spans="1:10" ht="15">
      <c r="A31" s="20">
        <v>10</v>
      </c>
      <c r="B31" s="20">
        <v>80</v>
      </c>
      <c r="C31" s="6" t="s">
        <v>146</v>
      </c>
      <c r="D31" s="7" t="s">
        <v>60</v>
      </c>
      <c r="E31" s="7"/>
      <c r="F31" s="21">
        <v>41.83</v>
      </c>
      <c r="G31" s="21">
        <f t="shared" si="0"/>
        <v>7.739999999999995</v>
      </c>
      <c r="H31" s="7" t="s">
        <v>50</v>
      </c>
      <c r="I31" s="7"/>
      <c r="J31" s="7"/>
    </row>
    <row r="32" spans="1:10" ht="15">
      <c r="A32" s="20">
        <v>11</v>
      </c>
      <c r="B32" s="20">
        <v>76</v>
      </c>
      <c r="C32" s="6" t="s">
        <v>189</v>
      </c>
      <c r="D32" s="7" t="s">
        <v>197</v>
      </c>
      <c r="E32" s="7"/>
      <c r="F32" s="21">
        <v>42.19</v>
      </c>
      <c r="G32" s="21">
        <f t="shared" si="0"/>
        <v>8.099999999999994</v>
      </c>
      <c r="H32" s="7" t="s">
        <v>50</v>
      </c>
      <c r="I32" s="7"/>
      <c r="J32" s="7"/>
    </row>
    <row r="33" spans="1:10" ht="15">
      <c r="A33" s="20">
        <v>12</v>
      </c>
      <c r="B33" s="20">
        <v>84</v>
      </c>
      <c r="C33" s="6" t="s">
        <v>185</v>
      </c>
      <c r="D33" s="7" t="s">
        <v>33</v>
      </c>
      <c r="E33" s="7"/>
      <c r="F33" s="21">
        <v>42.93</v>
      </c>
      <c r="G33" s="21">
        <f t="shared" si="0"/>
        <v>8.839999999999996</v>
      </c>
      <c r="H33" s="7" t="s">
        <v>50</v>
      </c>
      <c r="I33" s="7"/>
      <c r="J33" s="7"/>
    </row>
    <row r="34" spans="1:10" ht="15">
      <c r="A34" s="20">
        <v>13</v>
      </c>
      <c r="B34" s="20">
        <v>86</v>
      </c>
      <c r="C34" s="6" t="s">
        <v>155</v>
      </c>
      <c r="D34" s="7" t="s">
        <v>126</v>
      </c>
      <c r="E34" s="7"/>
      <c r="F34" s="21">
        <v>45.01</v>
      </c>
      <c r="G34" s="21">
        <f t="shared" si="0"/>
        <v>10.919999999999995</v>
      </c>
      <c r="H34" s="7" t="s">
        <v>50</v>
      </c>
      <c r="I34" s="7"/>
      <c r="J34" s="7"/>
    </row>
    <row r="35" spans="1:10" ht="15">
      <c r="A35" s="20">
        <v>14</v>
      </c>
      <c r="B35" s="20">
        <v>87</v>
      </c>
      <c r="C35" s="6" t="s">
        <v>59</v>
      </c>
      <c r="D35" s="7" t="s">
        <v>198</v>
      </c>
      <c r="E35" s="7"/>
      <c r="F35" s="21">
        <v>46.38</v>
      </c>
      <c r="G35" s="21">
        <f t="shared" si="0"/>
        <v>12.29</v>
      </c>
      <c r="H35" s="7" t="s">
        <v>50</v>
      </c>
      <c r="I35" s="7" t="s">
        <v>199</v>
      </c>
      <c r="J35" s="7"/>
    </row>
    <row r="36" spans="1:10" ht="15">
      <c r="A36" s="20">
        <v>15</v>
      </c>
      <c r="B36" s="20">
        <v>78</v>
      </c>
      <c r="C36" s="6" t="s">
        <v>84</v>
      </c>
      <c r="D36" s="7" t="s">
        <v>85</v>
      </c>
      <c r="E36" s="7"/>
      <c r="F36" s="21">
        <v>70</v>
      </c>
      <c r="G36" s="21">
        <f t="shared" si="0"/>
        <v>35.91</v>
      </c>
      <c r="H36" s="7" t="s">
        <v>50</v>
      </c>
      <c r="I36" s="7"/>
      <c r="J36" s="7"/>
    </row>
    <row r="37" spans="1:10" ht="15">
      <c r="A37" s="20">
        <v>16</v>
      </c>
      <c r="B37" s="20">
        <v>89</v>
      </c>
      <c r="C37" s="6" t="s">
        <v>200</v>
      </c>
      <c r="D37" s="7" t="s">
        <v>201</v>
      </c>
      <c r="E37" s="7"/>
      <c r="F37" s="21">
        <v>87.35</v>
      </c>
      <c r="G37" s="21">
        <f t="shared" si="0"/>
        <v>53.25999999999999</v>
      </c>
      <c r="H37" s="7" t="s">
        <v>50</v>
      </c>
      <c r="I37" s="7"/>
      <c r="J37" s="7"/>
    </row>
    <row r="38" spans="1:10" ht="15">
      <c r="A38" s="20">
        <v>17</v>
      </c>
      <c r="B38" s="20">
        <v>85</v>
      </c>
      <c r="C38" s="6" t="s">
        <v>87</v>
      </c>
      <c r="D38" s="7" t="s">
        <v>5</v>
      </c>
      <c r="E38" s="7"/>
      <c r="F38" s="21">
        <v>131.55</v>
      </c>
      <c r="G38" s="21">
        <f t="shared" si="0"/>
        <v>97.46000000000001</v>
      </c>
      <c r="H38" s="7" t="s">
        <v>50</v>
      </c>
      <c r="I38" s="7"/>
      <c r="J38" s="7"/>
    </row>
    <row r="39" spans="1:10" ht="15">
      <c r="A39" s="6"/>
      <c r="B39" s="20"/>
      <c r="C39" s="6"/>
      <c r="D39" s="7"/>
      <c r="E39" s="7"/>
      <c r="F39" s="21"/>
      <c r="G39" s="21"/>
      <c r="H39" s="7"/>
      <c r="I39" s="7"/>
      <c r="J39" s="7"/>
    </row>
    <row r="40" spans="1:10" ht="15">
      <c r="A40" s="6" t="s">
        <v>34</v>
      </c>
      <c r="B40" s="20"/>
      <c r="C40" s="6"/>
      <c r="D40" s="7"/>
      <c r="E40" s="7"/>
      <c r="F40" s="21"/>
      <c r="G40" s="21"/>
      <c r="H40" s="7"/>
      <c r="I40" s="7"/>
      <c r="J40" s="7"/>
    </row>
    <row r="41" spans="1:10" ht="15">
      <c r="A41" s="20">
        <v>1</v>
      </c>
      <c r="B41" s="20">
        <v>92</v>
      </c>
      <c r="C41" s="22" t="s">
        <v>20</v>
      </c>
      <c r="D41" s="23" t="s">
        <v>25</v>
      </c>
      <c r="E41" s="7"/>
      <c r="F41" s="21">
        <v>39.52</v>
      </c>
      <c r="G41" s="21">
        <v>0</v>
      </c>
      <c r="H41" s="7" t="s">
        <v>90</v>
      </c>
      <c r="I41" s="7"/>
      <c r="J41" s="7"/>
    </row>
    <row r="42" spans="1:10" ht="15">
      <c r="A42" s="20">
        <v>2</v>
      </c>
      <c r="B42" s="20">
        <v>95</v>
      </c>
      <c r="C42" s="22" t="s">
        <v>84</v>
      </c>
      <c r="D42" s="23" t="s">
        <v>202</v>
      </c>
      <c r="E42" s="7"/>
      <c r="F42" s="21">
        <v>44.19</v>
      </c>
      <c r="G42" s="21">
        <f>F42-39.52</f>
        <v>4.669999999999995</v>
      </c>
      <c r="H42" s="7" t="s">
        <v>90</v>
      </c>
      <c r="I42" s="7"/>
      <c r="J42" s="7"/>
    </row>
    <row r="43" spans="1:10" ht="15">
      <c r="A43" s="20">
        <v>3</v>
      </c>
      <c r="B43" s="20">
        <v>97</v>
      </c>
      <c r="C43" s="22" t="s">
        <v>46</v>
      </c>
      <c r="D43" s="23" t="s">
        <v>82</v>
      </c>
      <c r="E43" s="7"/>
      <c r="F43" s="21">
        <v>44.21</v>
      </c>
      <c r="G43" s="21">
        <f>F43-39.52</f>
        <v>4.689999999999998</v>
      </c>
      <c r="H43" s="7" t="s">
        <v>90</v>
      </c>
      <c r="I43" s="7"/>
      <c r="J43" s="7"/>
    </row>
    <row r="44" spans="1:10" ht="15">
      <c r="A44" s="20">
        <v>4</v>
      </c>
      <c r="B44" s="20">
        <v>91</v>
      </c>
      <c r="C44" s="22" t="s">
        <v>28</v>
      </c>
      <c r="D44" s="23" t="s">
        <v>203</v>
      </c>
      <c r="E44" s="7"/>
      <c r="F44" s="21">
        <v>45.57</v>
      </c>
      <c r="G44" s="21">
        <f>F44-39.52</f>
        <v>6.049999999999997</v>
      </c>
      <c r="H44" s="7" t="s">
        <v>90</v>
      </c>
      <c r="I44" s="7"/>
      <c r="J44" s="7"/>
    </row>
    <row r="45" spans="1:10" ht="15">
      <c r="A45" s="20">
        <v>5</v>
      </c>
      <c r="B45" s="20">
        <v>96</v>
      </c>
      <c r="C45" s="22" t="s">
        <v>151</v>
      </c>
      <c r="D45" s="23" t="s">
        <v>204</v>
      </c>
      <c r="E45" s="7"/>
      <c r="F45" s="21">
        <v>46.12</v>
      </c>
      <c r="G45" s="21">
        <f>F45-39.52</f>
        <v>6.599999999999994</v>
      </c>
      <c r="H45" s="7" t="s">
        <v>90</v>
      </c>
      <c r="I45" s="7"/>
      <c r="J45" s="7"/>
    </row>
    <row r="46" spans="1:10" ht="15">
      <c r="A46" s="20">
        <v>6</v>
      </c>
      <c r="B46" s="20">
        <v>93</v>
      </c>
      <c r="C46" s="22" t="s">
        <v>55</v>
      </c>
      <c r="D46" s="23" t="s">
        <v>89</v>
      </c>
      <c r="E46" s="7"/>
      <c r="F46" s="21">
        <v>51.14</v>
      </c>
      <c r="G46" s="21">
        <f>F46-39.52</f>
        <v>11.619999999999997</v>
      </c>
      <c r="H46" s="7" t="s">
        <v>90</v>
      </c>
      <c r="I46" s="7"/>
      <c r="J46" s="7"/>
    </row>
    <row r="47" spans="1:10" ht="15">
      <c r="A47" s="20">
        <v>7</v>
      </c>
      <c r="B47" s="20">
        <v>94</v>
      </c>
      <c r="C47" s="22" t="s">
        <v>131</v>
      </c>
      <c r="D47" s="23" t="s">
        <v>205</v>
      </c>
      <c r="E47" s="7"/>
      <c r="F47" s="21">
        <v>59.31</v>
      </c>
      <c r="G47" s="21">
        <f>F47-39.52</f>
        <v>19.79</v>
      </c>
      <c r="H47" s="7" t="s">
        <v>90</v>
      </c>
      <c r="I47" s="7"/>
      <c r="J47" s="7"/>
    </row>
    <row r="48" spans="1:10" ht="15">
      <c r="A48" s="6"/>
      <c r="B48" s="20"/>
      <c r="C48" s="7"/>
      <c r="D48" s="7"/>
      <c r="E48" s="7"/>
      <c r="F48" s="21"/>
      <c r="G48" s="21"/>
      <c r="H48" s="7"/>
      <c r="I48" s="7"/>
      <c r="J48" s="7"/>
    </row>
    <row r="49" spans="1:10" ht="15">
      <c r="A49" s="6" t="s">
        <v>36</v>
      </c>
      <c r="B49" s="20"/>
      <c r="C49" s="6"/>
      <c r="D49" s="7"/>
      <c r="E49" s="7"/>
      <c r="F49" s="21"/>
      <c r="G49" s="21"/>
      <c r="H49" s="7"/>
      <c r="I49" s="7"/>
      <c r="J49" s="7"/>
    </row>
    <row r="50" spans="1:10" ht="15">
      <c r="A50" s="20">
        <v>1</v>
      </c>
      <c r="B50" s="20">
        <v>104</v>
      </c>
      <c r="C50" s="6" t="s">
        <v>26</v>
      </c>
      <c r="D50" s="7" t="s">
        <v>206</v>
      </c>
      <c r="E50" s="7"/>
      <c r="F50" s="24">
        <v>31.23</v>
      </c>
      <c r="G50" s="24">
        <v>0</v>
      </c>
      <c r="H50" s="7" t="s">
        <v>51</v>
      </c>
      <c r="I50" s="7"/>
      <c r="J50" s="7"/>
    </row>
    <row r="51" spans="1:10" ht="15">
      <c r="A51" s="20">
        <v>2</v>
      </c>
      <c r="B51" s="20">
        <v>99</v>
      </c>
      <c r="C51" s="6" t="s">
        <v>55</v>
      </c>
      <c r="D51" s="7" t="s">
        <v>91</v>
      </c>
      <c r="E51" s="7"/>
      <c r="F51" s="24">
        <v>36.45</v>
      </c>
      <c r="G51" s="24">
        <f>F51-31.23</f>
        <v>5.220000000000002</v>
      </c>
      <c r="H51" s="7" t="s">
        <v>51</v>
      </c>
      <c r="I51" s="7"/>
      <c r="J51" s="7"/>
    </row>
    <row r="52" spans="1:10" ht="15">
      <c r="A52" s="20">
        <v>3</v>
      </c>
      <c r="B52" s="20">
        <v>101</v>
      </c>
      <c r="C52" s="6" t="s">
        <v>131</v>
      </c>
      <c r="D52" s="7" t="s">
        <v>44</v>
      </c>
      <c r="E52" s="7"/>
      <c r="F52" s="24">
        <v>37.96</v>
      </c>
      <c r="G52" s="24">
        <f>F52-31.23</f>
        <v>6.73</v>
      </c>
      <c r="H52" s="7" t="s">
        <v>51</v>
      </c>
      <c r="I52" s="7"/>
      <c r="J52" s="7"/>
    </row>
    <row r="53" spans="1:10" ht="15">
      <c r="A53" s="20">
        <v>4</v>
      </c>
      <c r="B53" s="20">
        <v>102</v>
      </c>
      <c r="C53" s="6" t="s">
        <v>167</v>
      </c>
      <c r="D53" s="7" t="s">
        <v>207</v>
      </c>
      <c r="E53" s="7"/>
      <c r="F53" s="24">
        <v>40.27</v>
      </c>
      <c r="G53" s="24">
        <f>F53-31.23</f>
        <v>9.040000000000003</v>
      </c>
      <c r="H53" s="7" t="s">
        <v>51</v>
      </c>
      <c r="I53" s="7"/>
      <c r="J53" s="7"/>
    </row>
    <row r="54" spans="1:10" ht="15">
      <c r="A54" s="20">
        <v>5</v>
      </c>
      <c r="B54" s="20">
        <v>98</v>
      </c>
      <c r="C54" s="6" t="s">
        <v>208</v>
      </c>
      <c r="D54" s="7" t="s">
        <v>40</v>
      </c>
      <c r="E54" s="7"/>
      <c r="F54" s="24">
        <v>41.39</v>
      </c>
      <c r="G54" s="24">
        <f>F54-31.23</f>
        <v>10.16</v>
      </c>
      <c r="H54" s="7" t="s">
        <v>51</v>
      </c>
      <c r="I54" s="7"/>
      <c r="J54" s="7"/>
    </row>
    <row r="55" spans="1:10" ht="15">
      <c r="A55" s="20">
        <v>6</v>
      </c>
      <c r="B55" s="20">
        <v>103</v>
      </c>
      <c r="C55" s="6" t="s">
        <v>151</v>
      </c>
      <c r="D55" s="7" t="s">
        <v>209</v>
      </c>
      <c r="E55" s="7"/>
      <c r="F55" s="24">
        <v>43.99</v>
      </c>
      <c r="G55" s="24">
        <f>F55-31.23</f>
        <v>12.760000000000002</v>
      </c>
      <c r="H55" s="7" t="s">
        <v>51</v>
      </c>
      <c r="I55" s="7"/>
      <c r="J55" s="7"/>
    </row>
    <row r="56" spans="1:10" ht="15">
      <c r="A56" s="20">
        <v>7</v>
      </c>
      <c r="B56" s="20">
        <v>100</v>
      </c>
      <c r="C56" s="6" t="s">
        <v>97</v>
      </c>
      <c r="D56" s="7" t="s">
        <v>62</v>
      </c>
      <c r="E56" s="7"/>
      <c r="F56" s="24">
        <v>56.09</v>
      </c>
      <c r="G56" s="24">
        <f>F56-31.23</f>
        <v>24.860000000000003</v>
      </c>
      <c r="H56" s="7" t="s">
        <v>51</v>
      </c>
      <c r="I56" s="7"/>
      <c r="J56" s="7"/>
    </row>
    <row r="57" spans="1:10" ht="14.25">
      <c r="A57" s="20"/>
      <c r="B57" s="7"/>
      <c r="C57" s="7"/>
      <c r="D57" s="7"/>
      <c r="E57" s="7"/>
      <c r="F57" s="24"/>
      <c r="G57" s="24"/>
      <c r="H57" s="7"/>
      <c r="I57" s="7"/>
      <c r="J57" s="7"/>
    </row>
    <row r="58" spans="1:10" ht="15">
      <c r="A58" s="19" t="s">
        <v>37</v>
      </c>
      <c r="B58" s="7"/>
      <c r="C58" s="7"/>
      <c r="D58" s="7"/>
      <c r="E58" s="7"/>
      <c r="F58" s="24"/>
      <c r="G58" s="24"/>
      <c r="H58" s="7"/>
      <c r="I58" s="7"/>
      <c r="J58" s="7"/>
    </row>
    <row r="59" spans="1:10" ht="15">
      <c r="A59" s="20">
        <v>1</v>
      </c>
      <c r="B59" s="20">
        <v>112</v>
      </c>
      <c r="C59" s="22" t="s">
        <v>185</v>
      </c>
      <c r="D59" s="23" t="s">
        <v>210</v>
      </c>
      <c r="E59" s="7"/>
      <c r="F59" s="24">
        <v>33.18</v>
      </c>
      <c r="G59" s="24">
        <v>0</v>
      </c>
      <c r="H59" s="7" t="s">
        <v>93</v>
      </c>
      <c r="I59" s="7"/>
      <c r="J59" s="7"/>
    </row>
    <row r="60" spans="1:10" ht="14.25">
      <c r="A60" s="20"/>
      <c r="B60" s="7"/>
      <c r="C60" s="7"/>
      <c r="D60" s="7"/>
      <c r="E60" s="7"/>
      <c r="F60" s="24"/>
      <c r="G60" s="24"/>
      <c r="H60" s="7"/>
      <c r="I60" s="7"/>
      <c r="J60" s="7"/>
    </row>
    <row r="61" spans="1:10" ht="15">
      <c r="A61" s="19" t="s">
        <v>38</v>
      </c>
      <c r="B61" s="7"/>
      <c r="C61" s="7"/>
      <c r="D61" s="7"/>
      <c r="E61" s="7"/>
      <c r="F61" s="24"/>
      <c r="G61" s="24"/>
      <c r="H61" s="7"/>
      <c r="I61" s="7"/>
      <c r="J61" s="7"/>
    </row>
    <row r="62" spans="1:10" ht="15">
      <c r="A62" s="20">
        <v>1</v>
      </c>
      <c r="B62" s="20">
        <v>107</v>
      </c>
      <c r="C62" s="6" t="s">
        <v>11</v>
      </c>
      <c r="D62" s="7" t="s">
        <v>12</v>
      </c>
      <c r="E62" s="7"/>
      <c r="F62" s="24">
        <v>31.34</v>
      </c>
      <c r="G62" s="24">
        <v>0</v>
      </c>
      <c r="H62" s="7" t="s">
        <v>52</v>
      </c>
      <c r="I62" s="7"/>
      <c r="J62" s="7"/>
    </row>
    <row r="63" spans="1:10" ht="14.25">
      <c r="A63" s="20"/>
      <c r="B63" s="7"/>
      <c r="C63" s="7"/>
      <c r="D63" s="7"/>
      <c r="E63" s="7"/>
      <c r="F63" s="24"/>
      <c r="G63" s="24"/>
      <c r="H63" s="7"/>
      <c r="I63" s="7"/>
      <c r="J63" s="7"/>
    </row>
    <row r="64" spans="1:10" ht="15">
      <c r="A64" s="19" t="s">
        <v>94</v>
      </c>
      <c r="B64" s="7"/>
      <c r="C64" s="7"/>
      <c r="D64" s="7"/>
      <c r="E64" s="7"/>
      <c r="F64" s="24"/>
      <c r="G64" s="24"/>
      <c r="H64" s="7"/>
      <c r="I64" s="7"/>
      <c r="J64" s="7"/>
    </row>
    <row r="65" spans="1:10" ht="15">
      <c r="A65" s="20">
        <v>1</v>
      </c>
      <c r="B65" s="20">
        <v>109</v>
      </c>
      <c r="C65" s="22" t="s">
        <v>26</v>
      </c>
      <c r="D65" s="23" t="s">
        <v>211</v>
      </c>
      <c r="E65" s="7"/>
      <c r="F65" s="24">
        <v>74.27</v>
      </c>
      <c r="G65" s="24">
        <v>0</v>
      </c>
      <c r="H65" s="7" t="s">
        <v>99</v>
      </c>
      <c r="I65" s="7"/>
      <c r="J65" s="7" t="s">
        <v>212</v>
      </c>
    </row>
    <row r="66" spans="1:10" ht="14.25">
      <c r="A66" s="20"/>
      <c r="B66" s="7"/>
      <c r="C66" s="7"/>
      <c r="D66" s="7"/>
      <c r="E66" s="7"/>
      <c r="F66" s="24"/>
      <c r="G66" s="24"/>
      <c r="H66" s="7"/>
      <c r="I66" s="7"/>
      <c r="J66" s="7"/>
    </row>
    <row r="67" spans="1:10" ht="15">
      <c r="A67" s="19" t="s">
        <v>96</v>
      </c>
      <c r="B67" s="7"/>
      <c r="C67" s="7"/>
      <c r="D67" s="7"/>
      <c r="E67" s="7"/>
      <c r="F67" s="24"/>
      <c r="G67" s="24"/>
      <c r="H67" s="7"/>
      <c r="I67" s="7"/>
      <c r="J67" s="7"/>
    </row>
    <row r="68" spans="1:10" ht="15">
      <c r="A68" s="20">
        <v>1</v>
      </c>
      <c r="B68" s="20">
        <v>111</v>
      </c>
      <c r="C68" s="6" t="s">
        <v>11</v>
      </c>
      <c r="D68" s="7" t="s">
        <v>19</v>
      </c>
      <c r="E68" s="7"/>
      <c r="F68" s="24">
        <v>37.1</v>
      </c>
      <c r="G68" s="24">
        <v>0</v>
      </c>
      <c r="H68" s="7" t="s">
        <v>100</v>
      </c>
      <c r="I68" s="7"/>
      <c r="J68" s="7"/>
    </row>
    <row r="69" spans="1:10" ht="15">
      <c r="A69" s="20">
        <v>2</v>
      </c>
      <c r="B69" s="20">
        <v>109</v>
      </c>
      <c r="C69" s="6" t="s">
        <v>195</v>
      </c>
      <c r="D69" s="7" t="s">
        <v>213</v>
      </c>
      <c r="E69" s="7"/>
      <c r="F69" s="24">
        <v>40.21</v>
      </c>
      <c r="G69" s="24">
        <f>F69-49.58</f>
        <v>-9.369999999999997</v>
      </c>
      <c r="H69" s="7" t="s">
        <v>100</v>
      </c>
      <c r="I69" s="7"/>
      <c r="J69" s="7"/>
    </row>
    <row r="70" spans="1:10" ht="14.25">
      <c r="A70" s="20"/>
      <c r="B70" s="25"/>
      <c r="C70" s="7"/>
      <c r="D70" s="7"/>
      <c r="E70" s="7"/>
      <c r="F70" s="24"/>
      <c r="G70" s="24"/>
      <c r="H70" s="7"/>
      <c r="I70" s="7"/>
      <c r="J70" s="7"/>
    </row>
    <row r="71" spans="1:10" ht="15">
      <c r="A71" s="19" t="s">
        <v>234</v>
      </c>
      <c r="B71" s="25"/>
      <c r="C71" s="7"/>
      <c r="D71" s="7"/>
      <c r="E71" s="7"/>
      <c r="F71" s="24"/>
      <c r="G71" s="24"/>
      <c r="H71" s="7"/>
      <c r="I71" s="7"/>
      <c r="J71" s="7"/>
    </row>
    <row r="72" spans="1:10" ht="15">
      <c r="A72" s="20">
        <v>1</v>
      </c>
      <c r="B72" s="20">
        <v>104</v>
      </c>
      <c r="C72" s="6" t="s">
        <v>26</v>
      </c>
      <c r="D72" s="7" t="s">
        <v>206</v>
      </c>
      <c r="E72" s="7"/>
      <c r="F72" s="24">
        <v>31.23</v>
      </c>
      <c r="G72" s="24">
        <v>0</v>
      </c>
      <c r="H72" s="7" t="s">
        <v>51</v>
      </c>
      <c r="I72" s="7"/>
      <c r="J72" s="7"/>
    </row>
    <row r="73" spans="1:10" ht="15">
      <c r="A73" s="20">
        <v>2</v>
      </c>
      <c r="B73" s="20">
        <v>107</v>
      </c>
      <c r="C73" s="6" t="s">
        <v>11</v>
      </c>
      <c r="D73" s="7" t="s">
        <v>12</v>
      </c>
      <c r="E73" s="7"/>
      <c r="F73" s="24">
        <v>31.34</v>
      </c>
      <c r="G73" s="24">
        <f>F73-31.23</f>
        <v>0.10999999999999943</v>
      </c>
      <c r="H73" s="7" t="s">
        <v>52</v>
      </c>
      <c r="I73" s="7"/>
      <c r="J73" s="7"/>
    </row>
    <row r="74" spans="1:10" ht="15">
      <c r="A74" s="20">
        <v>3</v>
      </c>
      <c r="B74" s="20">
        <v>112</v>
      </c>
      <c r="C74" s="22" t="s">
        <v>185</v>
      </c>
      <c r="D74" s="23" t="s">
        <v>210</v>
      </c>
      <c r="E74" s="7"/>
      <c r="F74" s="24">
        <v>33.18</v>
      </c>
      <c r="G74" s="24">
        <f aca="true" t="shared" si="1" ref="G74:G114">F74-31.23</f>
        <v>1.9499999999999993</v>
      </c>
      <c r="H74" s="7" t="s">
        <v>93</v>
      </c>
      <c r="I74" s="7"/>
      <c r="J74" s="7"/>
    </row>
    <row r="75" spans="1:10" ht="15">
      <c r="A75" s="20">
        <v>4</v>
      </c>
      <c r="B75" s="20">
        <v>77</v>
      </c>
      <c r="C75" s="6" t="s">
        <v>181</v>
      </c>
      <c r="D75" s="7" t="s">
        <v>190</v>
      </c>
      <c r="E75" s="7"/>
      <c r="F75" s="21">
        <v>34.09</v>
      </c>
      <c r="G75" s="24">
        <f t="shared" si="1"/>
        <v>2.860000000000003</v>
      </c>
      <c r="H75" s="7" t="s">
        <v>50</v>
      </c>
      <c r="I75" s="7"/>
      <c r="J75" s="7"/>
    </row>
    <row r="76" spans="1:10" ht="15">
      <c r="A76" s="20">
        <v>5</v>
      </c>
      <c r="B76" s="20">
        <v>75</v>
      </c>
      <c r="C76" s="6" t="s">
        <v>191</v>
      </c>
      <c r="D76" s="7" t="s">
        <v>192</v>
      </c>
      <c r="E76" s="7"/>
      <c r="F76" s="21">
        <v>35.3</v>
      </c>
      <c r="G76" s="24">
        <f t="shared" si="1"/>
        <v>4.069999999999997</v>
      </c>
      <c r="H76" s="7" t="s">
        <v>50</v>
      </c>
      <c r="I76" s="7"/>
      <c r="J76" s="7"/>
    </row>
    <row r="77" spans="1:10" ht="15">
      <c r="A77" s="20">
        <v>6</v>
      </c>
      <c r="B77" s="20">
        <v>90</v>
      </c>
      <c r="C77" s="6" t="s">
        <v>65</v>
      </c>
      <c r="D77" s="7" t="s">
        <v>86</v>
      </c>
      <c r="E77" s="7"/>
      <c r="F77" s="21">
        <v>35.55</v>
      </c>
      <c r="G77" s="24">
        <f t="shared" si="1"/>
        <v>4.319999999999997</v>
      </c>
      <c r="H77" s="7" t="s">
        <v>50</v>
      </c>
      <c r="I77" s="7"/>
      <c r="J77" s="7"/>
    </row>
    <row r="78" spans="1:10" ht="15">
      <c r="A78" s="20">
        <v>7</v>
      </c>
      <c r="B78" s="20">
        <v>99</v>
      </c>
      <c r="C78" s="6" t="s">
        <v>55</v>
      </c>
      <c r="D78" s="7" t="s">
        <v>91</v>
      </c>
      <c r="E78" s="7"/>
      <c r="F78" s="24">
        <v>36.45</v>
      </c>
      <c r="G78" s="24">
        <f t="shared" si="1"/>
        <v>5.220000000000002</v>
      </c>
      <c r="H78" s="7" t="s">
        <v>51</v>
      </c>
      <c r="I78" s="7"/>
      <c r="J78" s="7"/>
    </row>
    <row r="79" spans="1:10" ht="15">
      <c r="A79" s="20">
        <v>8</v>
      </c>
      <c r="B79" s="20">
        <v>74</v>
      </c>
      <c r="C79" s="6" t="s">
        <v>73</v>
      </c>
      <c r="D79" s="7" t="s">
        <v>88</v>
      </c>
      <c r="E79" s="7"/>
      <c r="F79" s="21">
        <v>37.09</v>
      </c>
      <c r="G79" s="24">
        <f t="shared" si="1"/>
        <v>5.860000000000003</v>
      </c>
      <c r="H79" s="7" t="s">
        <v>50</v>
      </c>
      <c r="I79" s="7"/>
      <c r="J79" s="7"/>
    </row>
    <row r="80" spans="1:10" ht="15">
      <c r="A80" s="20">
        <v>9</v>
      </c>
      <c r="B80" s="20">
        <v>111</v>
      </c>
      <c r="C80" s="6" t="s">
        <v>11</v>
      </c>
      <c r="D80" s="7" t="s">
        <v>19</v>
      </c>
      <c r="E80" s="7"/>
      <c r="F80" s="24">
        <v>37.1</v>
      </c>
      <c r="G80" s="24">
        <f t="shared" si="1"/>
        <v>5.870000000000001</v>
      </c>
      <c r="H80" s="7" t="s">
        <v>100</v>
      </c>
      <c r="I80" s="7"/>
      <c r="J80" s="7"/>
    </row>
    <row r="81" spans="1:10" ht="15">
      <c r="A81" s="20">
        <v>10</v>
      </c>
      <c r="B81" s="20">
        <v>79</v>
      </c>
      <c r="C81" s="6" t="s">
        <v>95</v>
      </c>
      <c r="D81" s="7" t="s">
        <v>16</v>
      </c>
      <c r="E81" s="7"/>
      <c r="F81" s="21">
        <v>37.68</v>
      </c>
      <c r="G81" s="24">
        <f t="shared" si="1"/>
        <v>6.449999999999999</v>
      </c>
      <c r="H81" s="7" t="s">
        <v>50</v>
      </c>
      <c r="I81" s="7"/>
      <c r="J81" s="7"/>
    </row>
    <row r="82" spans="1:10" ht="15">
      <c r="A82" s="20">
        <v>11</v>
      </c>
      <c r="B82" s="20">
        <v>101</v>
      </c>
      <c r="C82" s="6" t="s">
        <v>131</v>
      </c>
      <c r="D82" s="7" t="s">
        <v>44</v>
      </c>
      <c r="E82" s="7"/>
      <c r="F82" s="24">
        <v>37.96</v>
      </c>
      <c r="G82" s="24">
        <f t="shared" si="1"/>
        <v>6.73</v>
      </c>
      <c r="H82" s="7" t="s">
        <v>51</v>
      </c>
      <c r="I82" s="7"/>
      <c r="J82" s="7"/>
    </row>
    <row r="83" spans="1:10" ht="15">
      <c r="A83" s="20">
        <v>12</v>
      </c>
      <c r="B83" s="20">
        <v>92</v>
      </c>
      <c r="C83" s="22" t="s">
        <v>20</v>
      </c>
      <c r="D83" s="23" t="s">
        <v>25</v>
      </c>
      <c r="E83" s="7"/>
      <c r="F83" s="21">
        <v>39.52</v>
      </c>
      <c r="G83" s="24">
        <f t="shared" si="1"/>
        <v>8.290000000000003</v>
      </c>
      <c r="H83" s="7" t="s">
        <v>90</v>
      </c>
      <c r="I83" s="7"/>
      <c r="J83" s="7"/>
    </row>
    <row r="84" spans="1:10" ht="15">
      <c r="A84" s="20">
        <v>13</v>
      </c>
      <c r="B84" s="20">
        <v>83</v>
      </c>
      <c r="C84" s="6" t="s">
        <v>158</v>
      </c>
      <c r="D84" s="7" t="s">
        <v>193</v>
      </c>
      <c r="E84" s="7"/>
      <c r="F84" s="21">
        <v>39.53</v>
      </c>
      <c r="G84" s="24">
        <f t="shared" si="1"/>
        <v>8.3</v>
      </c>
      <c r="H84" s="7" t="s">
        <v>50</v>
      </c>
      <c r="I84" s="7"/>
      <c r="J84" s="7"/>
    </row>
    <row r="85" spans="1:10" ht="15">
      <c r="A85" s="20">
        <v>14</v>
      </c>
      <c r="B85" s="20">
        <v>82</v>
      </c>
      <c r="C85" s="6" t="s">
        <v>214</v>
      </c>
      <c r="D85" s="7" t="s">
        <v>194</v>
      </c>
      <c r="E85" s="7"/>
      <c r="F85" s="21">
        <v>39.63</v>
      </c>
      <c r="G85" s="24">
        <f t="shared" si="1"/>
        <v>8.400000000000002</v>
      </c>
      <c r="H85" s="7" t="s">
        <v>50</v>
      </c>
      <c r="I85" s="7"/>
      <c r="J85" s="7"/>
    </row>
    <row r="86" spans="1:11" ht="15">
      <c r="A86" s="20">
        <v>15</v>
      </c>
      <c r="B86" s="20">
        <v>109</v>
      </c>
      <c r="C86" s="6" t="s">
        <v>195</v>
      </c>
      <c r="D86" s="7" t="s">
        <v>213</v>
      </c>
      <c r="E86" s="7"/>
      <c r="F86" s="24">
        <v>40.21</v>
      </c>
      <c r="G86" s="24">
        <f t="shared" si="1"/>
        <v>8.98</v>
      </c>
      <c r="H86" s="7" t="s">
        <v>100</v>
      </c>
      <c r="I86" s="7"/>
      <c r="J86" s="6"/>
      <c r="K86" s="4"/>
    </row>
    <row r="87" spans="1:10" ht="15">
      <c r="A87" s="20">
        <v>16</v>
      </c>
      <c r="B87" s="20">
        <v>102</v>
      </c>
      <c r="C87" s="6" t="s">
        <v>167</v>
      </c>
      <c r="D87" s="7" t="s">
        <v>207</v>
      </c>
      <c r="E87" s="7"/>
      <c r="F87" s="24">
        <v>40.27</v>
      </c>
      <c r="G87" s="24">
        <f t="shared" si="1"/>
        <v>9.040000000000003</v>
      </c>
      <c r="H87" s="7" t="s">
        <v>51</v>
      </c>
      <c r="I87" s="7"/>
      <c r="J87" s="7"/>
    </row>
    <row r="88" spans="1:10" ht="15">
      <c r="A88" s="20">
        <v>17</v>
      </c>
      <c r="B88" s="20">
        <v>88</v>
      </c>
      <c r="C88" s="6" t="s">
        <v>46</v>
      </c>
      <c r="D88" s="7" t="s">
        <v>0</v>
      </c>
      <c r="E88" s="7"/>
      <c r="F88" s="21">
        <v>40.57</v>
      </c>
      <c r="G88" s="24">
        <f t="shared" si="1"/>
        <v>9.34</v>
      </c>
      <c r="H88" s="7" t="s">
        <v>50</v>
      </c>
      <c r="I88" s="7"/>
      <c r="J88" s="7"/>
    </row>
    <row r="89" spans="1:10" ht="15">
      <c r="A89" s="20">
        <v>18</v>
      </c>
      <c r="B89" s="20">
        <v>81</v>
      </c>
      <c r="C89" s="6" t="s">
        <v>195</v>
      </c>
      <c r="D89" s="7" t="s">
        <v>196</v>
      </c>
      <c r="E89" s="7"/>
      <c r="F89" s="21">
        <v>40.89</v>
      </c>
      <c r="G89" s="24">
        <f t="shared" si="1"/>
        <v>9.66</v>
      </c>
      <c r="H89" s="7" t="s">
        <v>50</v>
      </c>
      <c r="I89" s="7"/>
      <c r="J89" s="7"/>
    </row>
    <row r="90" spans="1:10" ht="15">
      <c r="A90" s="20">
        <v>19</v>
      </c>
      <c r="B90" s="20">
        <v>98</v>
      </c>
      <c r="C90" s="6" t="s">
        <v>208</v>
      </c>
      <c r="D90" s="7" t="s">
        <v>40</v>
      </c>
      <c r="E90" s="7"/>
      <c r="F90" s="24">
        <v>41.39</v>
      </c>
      <c r="G90" s="24">
        <f t="shared" si="1"/>
        <v>10.16</v>
      </c>
      <c r="H90" s="7" t="s">
        <v>51</v>
      </c>
      <c r="I90" s="7"/>
      <c r="J90" s="7"/>
    </row>
    <row r="91" spans="1:10" ht="15">
      <c r="A91" s="20">
        <v>20</v>
      </c>
      <c r="B91" s="20">
        <v>80</v>
      </c>
      <c r="C91" s="6" t="s">
        <v>146</v>
      </c>
      <c r="D91" s="7" t="s">
        <v>60</v>
      </c>
      <c r="E91" s="7"/>
      <c r="F91" s="21">
        <v>41.83</v>
      </c>
      <c r="G91" s="24">
        <f t="shared" si="1"/>
        <v>10.599999999999998</v>
      </c>
      <c r="H91" s="7" t="s">
        <v>50</v>
      </c>
      <c r="I91" s="7"/>
      <c r="J91" s="7"/>
    </row>
    <row r="92" spans="1:10" ht="15">
      <c r="A92" s="20">
        <v>21</v>
      </c>
      <c r="B92" s="20">
        <v>70</v>
      </c>
      <c r="C92" s="22" t="s">
        <v>185</v>
      </c>
      <c r="D92" s="23" t="s">
        <v>186</v>
      </c>
      <c r="E92" s="7"/>
      <c r="F92" s="21">
        <v>41.97</v>
      </c>
      <c r="G92" s="24">
        <f t="shared" si="1"/>
        <v>10.739999999999998</v>
      </c>
      <c r="H92" s="7" t="s">
        <v>81</v>
      </c>
      <c r="I92" s="7"/>
      <c r="J92" s="7"/>
    </row>
    <row r="93" spans="1:10" ht="15">
      <c r="A93" s="20">
        <v>22</v>
      </c>
      <c r="B93" s="20">
        <v>76</v>
      </c>
      <c r="C93" s="6" t="s">
        <v>189</v>
      </c>
      <c r="D93" s="7" t="s">
        <v>197</v>
      </c>
      <c r="E93" s="7"/>
      <c r="F93" s="21">
        <v>42.19</v>
      </c>
      <c r="G93" s="24">
        <f t="shared" si="1"/>
        <v>10.959999999999997</v>
      </c>
      <c r="H93" s="7" t="s">
        <v>50</v>
      </c>
      <c r="I93" s="7"/>
      <c r="J93" s="7"/>
    </row>
    <row r="94" spans="1:10" ht="15">
      <c r="A94" s="20">
        <v>23</v>
      </c>
      <c r="B94" s="20">
        <v>84</v>
      </c>
      <c r="C94" s="6" t="s">
        <v>185</v>
      </c>
      <c r="D94" s="7" t="s">
        <v>33</v>
      </c>
      <c r="E94" s="7"/>
      <c r="F94" s="21">
        <v>42.93</v>
      </c>
      <c r="G94" s="24">
        <f t="shared" si="1"/>
        <v>11.7</v>
      </c>
      <c r="H94" s="7" t="s">
        <v>50</v>
      </c>
      <c r="I94" s="7"/>
      <c r="J94" s="7"/>
    </row>
    <row r="95" spans="1:10" ht="15">
      <c r="A95" s="20">
        <v>24</v>
      </c>
      <c r="B95" s="20">
        <v>68</v>
      </c>
      <c r="C95" s="22" t="s">
        <v>146</v>
      </c>
      <c r="D95" s="23" t="s">
        <v>31</v>
      </c>
      <c r="E95" s="7"/>
      <c r="F95" s="21">
        <v>43.65</v>
      </c>
      <c r="G95" s="24">
        <f t="shared" si="1"/>
        <v>12.419999999999998</v>
      </c>
      <c r="H95" s="7" t="s">
        <v>81</v>
      </c>
      <c r="I95" s="7"/>
      <c r="J95" s="7"/>
    </row>
    <row r="96" spans="1:10" ht="15">
      <c r="A96" s="20">
        <v>25</v>
      </c>
      <c r="B96" s="20">
        <v>103</v>
      </c>
      <c r="C96" s="6" t="s">
        <v>151</v>
      </c>
      <c r="D96" s="7" t="s">
        <v>209</v>
      </c>
      <c r="E96" s="7"/>
      <c r="F96" s="24">
        <v>43.99</v>
      </c>
      <c r="G96" s="24">
        <f t="shared" si="1"/>
        <v>12.760000000000002</v>
      </c>
      <c r="H96" s="7" t="s">
        <v>51</v>
      </c>
      <c r="I96" s="7"/>
      <c r="J96" s="7"/>
    </row>
    <row r="97" spans="1:10" ht="15">
      <c r="A97" s="20">
        <v>26</v>
      </c>
      <c r="B97" s="20">
        <v>69</v>
      </c>
      <c r="C97" s="22" t="s">
        <v>189</v>
      </c>
      <c r="D97" s="23" t="s">
        <v>61</v>
      </c>
      <c r="E97" s="7"/>
      <c r="F97" s="21">
        <v>44.02</v>
      </c>
      <c r="G97" s="24">
        <f t="shared" si="1"/>
        <v>12.790000000000003</v>
      </c>
      <c r="H97" s="7" t="s">
        <v>81</v>
      </c>
      <c r="I97" s="7"/>
      <c r="J97" s="7"/>
    </row>
    <row r="98" spans="1:10" ht="15">
      <c r="A98" s="20">
        <v>27</v>
      </c>
      <c r="B98" s="20">
        <v>95</v>
      </c>
      <c r="C98" s="22" t="s">
        <v>84</v>
      </c>
      <c r="D98" s="23" t="s">
        <v>202</v>
      </c>
      <c r="E98" s="7"/>
      <c r="F98" s="21">
        <v>44.19</v>
      </c>
      <c r="G98" s="24">
        <f t="shared" si="1"/>
        <v>12.959999999999997</v>
      </c>
      <c r="H98" s="7" t="s">
        <v>90</v>
      </c>
      <c r="I98" s="7"/>
      <c r="J98" s="7"/>
    </row>
    <row r="99" spans="1:10" ht="15">
      <c r="A99" s="20">
        <v>28</v>
      </c>
      <c r="B99" s="20">
        <v>97</v>
      </c>
      <c r="C99" s="22" t="s">
        <v>46</v>
      </c>
      <c r="D99" s="23" t="s">
        <v>82</v>
      </c>
      <c r="E99" s="7"/>
      <c r="F99" s="21">
        <v>44.21</v>
      </c>
      <c r="G99" s="24">
        <f t="shared" si="1"/>
        <v>12.98</v>
      </c>
      <c r="H99" s="7" t="s">
        <v>90</v>
      </c>
      <c r="I99" s="7"/>
      <c r="J99" s="7"/>
    </row>
    <row r="100" spans="1:10" ht="15">
      <c r="A100" s="20">
        <v>29</v>
      </c>
      <c r="B100" s="20">
        <v>65</v>
      </c>
      <c r="C100" s="6" t="s">
        <v>26</v>
      </c>
      <c r="D100" s="7" t="s">
        <v>27</v>
      </c>
      <c r="E100" s="7"/>
      <c r="F100" s="21">
        <v>44.76</v>
      </c>
      <c r="G100" s="24">
        <f t="shared" si="1"/>
        <v>13.529999999999998</v>
      </c>
      <c r="H100" s="7" t="s">
        <v>187</v>
      </c>
      <c r="I100" s="7"/>
      <c r="J100" s="7"/>
    </row>
    <row r="101" spans="1:10" ht="15">
      <c r="A101" s="20">
        <v>30</v>
      </c>
      <c r="B101" s="20">
        <v>86</v>
      </c>
      <c r="C101" s="6" t="s">
        <v>155</v>
      </c>
      <c r="D101" s="7" t="s">
        <v>126</v>
      </c>
      <c r="E101" s="7"/>
      <c r="F101" s="21">
        <v>45.01</v>
      </c>
      <c r="G101" s="24">
        <f t="shared" si="1"/>
        <v>13.779999999999998</v>
      </c>
      <c r="H101" s="7" t="s">
        <v>50</v>
      </c>
      <c r="I101" s="7"/>
      <c r="J101" s="7"/>
    </row>
    <row r="102" spans="1:10" ht="15">
      <c r="A102" s="20">
        <v>31</v>
      </c>
      <c r="B102" s="20">
        <v>91</v>
      </c>
      <c r="C102" s="22" t="s">
        <v>28</v>
      </c>
      <c r="D102" s="23" t="s">
        <v>203</v>
      </c>
      <c r="E102" s="7"/>
      <c r="F102" s="21">
        <v>45.57</v>
      </c>
      <c r="G102" s="24">
        <f t="shared" si="1"/>
        <v>14.34</v>
      </c>
      <c r="H102" s="7" t="s">
        <v>90</v>
      </c>
      <c r="I102" s="7"/>
      <c r="J102" s="7"/>
    </row>
    <row r="103" spans="1:10" ht="15">
      <c r="A103" s="20">
        <v>32</v>
      </c>
      <c r="B103" s="20">
        <v>96</v>
      </c>
      <c r="C103" s="22" t="s">
        <v>151</v>
      </c>
      <c r="D103" s="23" t="s">
        <v>204</v>
      </c>
      <c r="E103" s="7"/>
      <c r="F103" s="21">
        <v>46.12</v>
      </c>
      <c r="G103" s="24">
        <f t="shared" si="1"/>
        <v>14.889999999999997</v>
      </c>
      <c r="H103" s="7" t="s">
        <v>90</v>
      </c>
      <c r="I103" s="7"/>
      <c r="J103" s="7"/>
    </row>
    <row r="104" spans="1:10" ht="15">
      <c r="A104" s="20">
        <v>33</v>
      </c>
      <c r="B104" s="20">
        <v>73</v>
      </c>
      <c r="C104" s="22" t="s">
        <v>15</v>
      </c>
      <c r="D104" s="23" t="s">
        <v>35</v>
      </c>
      <c r="E104" s="7"/>
      <c r="F104" s="21">
        <v>46.22</v>
      </c>
      <c r="G104" s="24">
        <f t="shared" si="1"/>
        <v>14.989999999999998</v>
      </c>
      <c r="H104" s="7" t="s">
        <v>81</v>
      </c>
      <c r="I104" s="7"/>
      <c r="J104" s="7"/>
    </row>
    <row r="105" spans="1:10" ht="15">
      <c r="A105" s="20">
        <v>34</v>
      </c>
      <c r="B105" s="20">
        <v>87</v>
      </c>
      <c r="C105" s="6" t="s">
        <v>59</v>
      </c>
      <c r="D105" s="7" t="s">
        <v>198</v>
      </c>
      <c r="E105" s="7"/>
      <c r="F105" s="21">
        <v>46.38</v>
      </c>
      <c r="G105" s="24">
        <f t="shared" si="1"/>
        <v>15.150000000000002</v>
      </c>
      <c r="H105" s="7" t="s">
        <v>50</v>
      </c>
      <c r="I105" s="7"/>
      <c r="J105" s="7"/>
    </row>
    <row r="106" spans="1:10" ht="15">
      <c r="A106" s="20">
        <v>35</v>
      </c>
      <c r="B106" s="20">
        <v>93</v>
      </c>
      <c r="C106" s="22" t="s">
        <v>55</v>
      </c>
      <c r="D106" s="23" t="s">
        <v>89</v>
      </c>
      <c r="E106" s="7"/>
      <c r="F106" s="21">
        <v>51.14</v>
      </c>
      <c r="G106" s="24">
        <f t="shared" si="1"/>
        <v>19.91</v>
      </c>
      <c r="H106" s="7" t="s">
        <v>90</v>
      </c>
      <c r="I106" s="7"/>
      <c r="J106" s="7"/>
    </row>
    <row r="107" spans="1:10" ht="15">
      <c r="A107" s="20">
        <v>36</v>
      </c>
      <c r="B107" s="20">
        <v>100</v>
      </c>
      <c r="C107" s="6" t="s">
        <v>97</v>
      </c>
      <c r="D107" s="7" t="s">
        <v>62</v>
      </c>
      <c r="E107" s="7"/>
      <c r="F107" s="24">
        <v>56.09</v>
      </c>
      <c r="G107" s="24">
        <f t="shared" si="1"/>
        <v>24.860000000000003</v>
      </c>
      <c r="H107" s="7" t="s">
        <v>51</v>
      </c>
      <c r="I107" s="7"/>
      <c r="J107" s="7"/>
    </row>
    <row r="108" spans="1:10" ht="15">
      <c r="A108" s="20">
        <v>37</v>
      </c>
      <c r="B108" s="20">
        <v>66</v>
      </c>
      <c r="C108" s="6" t="s">
        <v>28</v>
      </c>
      <c r="D108" s="7" t="s">
        <v>29</v>
      </c>
      <c r="E108" s="7"/>
      <c r="F108" s="21">
        <v>60.92</v>
      </c>
      <c r="G108" s="24">
        <f t="shared" si="1"/>
        <v>29.69</v>
      </c>
      <c r="H108" s="7" t="s">
        <v>188</v>
      </c>
      <c r="I108" s="7"/>
      <c r="J108" s="7"/>
    </row>
    <row r="109" spans="1:10" ht="15">
      <c r="A109" s="20">
        <v>38</v>
      </c>
      <c r="B109" s="20">
        <v>94</v>
      </c>
      <c r="C109" s="22" t="s">
        <v>131</v>
      </c>
      <c r="D109" s="23" t="s">
        <v>205</v>
      </c>
      <c r="E109" s="7"/>
      <c r="F109" s="21">
        <v>59.31</v>
      </c>
      <c r="G109" s="24">
        <f t="shared" si="1"/>
        <v>28.080000000000002</v>
      </c>
      <c r="H109" s="7" t="s">
        <v>90</v>
      </c>
      <c r="I109" s="7"/>
      <c r="J109" s="7"/>
    </row>
    <row r="110" spans="1:10" ht="15">
      <c r="A110" s="20">
        <v>39</v>
      </c>
      <c r="B110" s="20">
        <v>71</v>
      </c>
      <c r="C110" s="22" t="s">
        <v>177</v>
      </c>
      <c r="D110" s="23" t="s">
        <v>82</v>
      </c>
      <c r="E110" s="7"/>
      <c r="F110" s="21">
        <v>59.96</v>
      </c>
      <c r="G110" s="24">
        <f t="shared" si="1"/>
        <v>28.73</v>
      </c>
      <c r="H110" s="7" t="s">
        <v>81</v>
      </c>
      <c r="I110" s="7"/>
      <c r="J110" s="7"/>
    </row>
    <row r="111" spans="1:10" ht="15">
      <c r="A111" s="20">
        <v>40</v>
      </c>
      <c r="B111" s="20">
        <v>78</v>
      </c>
      <c r="C111" s="6" t="s">
        <v>84</v>
      </c>
      <c r="D111" s="7" t="s">
        <v>85</v>
      </c>
      <c r="E111" s="7"/>
      <c r="F111" s="21">
        <v>70</v>
      </c>
      <c r="G111" s="24">
        <f t="shared" si="1"/>
        <v>38.769999999999996</v>
      </c>
      <c r="H111" s="7" t="s">
        <v>50</v>
      </c>
      <c r="I111" s="7"/>
      <c r="J111" s="7"/>
    </row>
    <row r="112" spans="1:10" ht="15">
      <c r="A112" s="20">
        <v>41</v>
      </c>
      <c r="B112" s="20">
        <v>89</v>
      </c>
      <c r="C112" s="6" t="s">
        <v>200</v>
      </c>
      <c r="D112" s="7" t="s">
        <v>201</v>
      </c>
      <c r="E112" s="7"/>
      <c r="F112" s="21">
        <v>87.35</v>
      </c>
      <c r="G112" s="24">
        <f t="shared" si="1"/>
        <v>56.11999999999999</v>
      </c>
      <c r="H112" s="7" t="s">
        <v>50</v>
      </c>
      <c r="I112" s="7"/>
      <c r="J112" s="7"/>
    </row>
    <row r="113" spans="1:10" ht="15">
      <c r="A113" s="20">
        <v>42</v>
      </c>
      <c r="B113" s="20">
        <v>109</v>
      </c>
      <c r="C113" s="22" t="s">
        <v>26</v>
      </c>
      <c r="D113" s="23" t="s">
        <v>211</v>
      </c>
      <c r="E113" s="7"/>
      <c r="F113" s="24">
        <v>74.27</v>
      </c>
      <c r="G113" s="24">
        <f t="shared" si="1"/>
        <v>43.03999999999999</v>
      </c>
      <c r="H113" s="7" t="s">
        <v>99</v>
      </c>
      <c r="I113" s="7"/>
      <c r="J113" s="7" t="s">
        <v>212</v>
      </c>
    </row>
    <row r="114" spans="1:10" ht="15">
      <c r="A114" s="20">
        <v>43</v>
      </c>
      <c r="B114" s="20">
        <v>85</v>
      </c>
      <c r="C114" s="6" t="s">
        <v>87</v>
      </c>
      <c r="D114" s="7" t="s">
        <v>5</v>
      </c>
      <c r="E114" s="7"/>
      <c r="F114" s="21">
        <v>131.55</v>
      </c>
      <c r="G114" s="24">
        <f t="shared" si="1"/>
        <v>100.32000000000001</v>
      </c>
      <c r="H114" s="7" t="s">
        <v>50</v>
      </c>
      <c r="I114" s="7"/>
      <c r="J114" s="7"/>
    </row>
    <row r="115" spans="1:9" ht="14.25">
      <c r="A115" s="20"/>
      <c r="B115" s="7"/>
      <c r="C115" s="7"/>
      <c r="D115" s="7"/>
      <c r="E115" s="7"/>
      <c r="F115" s="7"/>
      <c r="G115" s="7"/>
      <c r="H115" s="7"/>
      <c r="I115" s="7"/>
    </row>
    <row r="116" spans="1:10" ht="14.25">
      <c r="A116" s="7"/>
      <c r="B116" s="7"/>
      <c r="C116" s="7"/>
      <c r="D116" s="26"/>
      <c r="E116" s="7"/>
      <c r="F116" s="7"/>
      <c r="G116" s="7"/>
      <c r="H116" s="7"/>
      <c r="I116" s="7"/>
      <c r="J116" s="7"/>
    </row>
    <row r="117" spans="1:10" ht="15">
      <c r="A117" s="6" t="s">
        <v>105</v>
      </c>
      <c r="B117" s="6"/>
      <c r="C117" s="6"/>
      <c r="D117" s="26"/>
      <c r="E117" s="7"/>
      <c r="F117" s="7"/>
      <c r="G117" s="7"/>
      <c r="H117" s="7"/>
      <c r="I117" s="7"/>
      <c r="J117" s="7"/>
    </row>
    <row r="118" spans="1:10" ht="14.25">
      <c r="A118" s="7"/>
      <c r="B118" s="7" t="s">
        <v>107</v>
      </c>
      <c r="C118" s="7"/>
      <c r="D118" s="7"/>
      <c r="E118" s="7"/>
      <c r="F118" s="7" t="s">
        <v>215</v>
      </c>
      <c r="G118" s="7"/>
      <c r="H118" s="7"/>
      <c r="I118" s="7"/>
      <c r="J118" s="7"/>
    </row>
    <row r="119" spans="1:10" ht="14.25">
      <c r="A119" s="7"/>
      <c r="B119" s="7" t="s">
        <v>108</v>
      </c>
      <c r="C119" s="7"/>
      <c r="D119" s="7"/>
      <c r="E119" s="7"/>
      <c r="F119" s="7" t="s">
        <v>216</v>
      </c>
      <c r="G119" s="7"/>
      <c r="H119" s="7"/>
      <c r="I119" s="7"/>
      <c r="J119" s="7"/>
    </row>
    <row r="120" spans="1:10" ht="14.25">
      <c r="A120" s="7"/>
      <c r="B120" s="7" t="s">
        <v>106</v>
      </c>
      <c r="C120" s="7"/>
      <c r="D120" s="7"/>
      <c r="E120" s="7"/>
      <c r="F120" s="7"/>
      <c r="G120" s="7"/>
      <c r="H120" s="7"/>
      <c r="I120" s="7"/>
      <c r="J120" s="7"/>
    </row>
    <row r="121" spans="1:10" ht="14.25">
      <c r="A121" s="7"/>
      <c r="B121" s="7" t="s">
        <v>109</v>
      </c>
      <c r="C121" s="7"/>
      <c r="D121" s="7"/>
      <c r="E121" s="7"/>
      <c r="F121" s="7" t="s">
        <v>217</v>
      </c>
      <c r="G121" s="7"/>
      <c r="H121" s="7"/>
      <c r="I121" s="7"/>
      <c r="J121" s="7"/>
    </row>
    <row r="122" spans="1:10" ht="14.25">
      <c r="A122" s="7"/>
      <c r="B122" s="7" t="s">
        <v>218</v>
      </c>
      <c r="C122" s="7"/>
      <c r="D122" s="7"/>
      <c r="E122" s="7"/>
      <c r="F122" s="7" t="s">
        <v>110</v>
      </c>
      <c r="G122" s="7"/>
      <c r="H122" s="7"/>
      <c r="I122" s="7"/>
      <c r="J122" s="7"/>
    </row>
    <row r="123" spans="1:10" ht="14.25">
      <c r="A123" s="7"/>
      <c r="B123" s="7" t="s">
        <v>226</v>
      </c>
      <c r="C123" s="7"/>
      <c r="D123" s="7"/>
      <c r="E123" s="7"/>
      <c r="F123" s="7" t="s">
        <v>227</v>
      </c>
      <c r="G123" s="7"/>
      <c r="H123" s="7"/>
      <c r="I123" s="7"/>
      <c r="J123" s="7"/>
    </row>
    <row r="124" spans="1:10" ht="14.25">
      <c r="A124" s="7"/>
      <c r="B124" s="7" t="s">
        <v>224</v>
      </c>
      <c r="C124" s="7"/>
      <c r="D124" s="7"/>
      <c r="E124" s="7"/>
      <c r="F124" s="7" t="s">
        <v>225</v>
      </c>
      <c r="G124" s="7"/>
      <c r="H124" s="7"/>
      <c r="I124" s="7"/>
      <c r="J124" s="7"/>
    </row>
    <row r="125" spans="1:10" ht="14.25">
      <c r="A125" s="7"/>
      <c r="B125" s="7" t="s">
        <v>111</v>
      </c>
      <c r="C125" s="7"/>
      <c r="D125" s="7"/>
      <c r="E125" s="7"/>
      <c r="F125" s="7" t="s">
        <v>220</v>
      </c>
      <c r="G125" s="7"/>
      <c r="H125" s="7"/>
      <c r="I125" s="7"/>
      <c r="J125" s="7"/>
    </row>
    <row r="126" spans="1:10" ht="14.25">
      <c r="A126" s="7"/>
      <c r="B126" s="7" t="s">
        <v>112</v>
      </c>
      <c r="C126" s="7"/>
      <c r="D126" s="7"/>
      <c r="E126" s="7"/>
      <c r="F126" s="7" t="s">
        <v>219</v>
      </c>
      <c r="G126" s="7"/>
      <c r="H126" s="7"/>
      <c r="I126" s="7"/>
      <c r="J126" s="7"/>
    </row>
    <row r="127" spans="1:10" ht="14.25">
      <c r="A127" s="7"/>
      <c r="B127" s="7" t="s">
        <v>221</v>
      </c>
      <c r="C127" s="7"/>
      <c r="D127" s="7"/>
      <c r="E127" s="7"/>
      <c r="F127" s="7" t="s">
        <v>222</v>
      </c>
      <c r="G127" s="7"/>
      <c r="H127" s="7"/>
      <c r="I127" s="7"/>
      <c r="J127" s="7"/>
    </row>
    <row r="128" spans="1:10" ht="14.25">
      <c r="A128" s="7"/>
      <c r="B128" s="7" t="s">
        <v>114</v>
      </c>
      <c r="C128" s="7"/>
      <c r="D128" s="7"/>
      <c r="E128" s="7"/>
      <c r="F128" s="7" t="s">
        <v>223</v>
      </c>
      <c r="G128" s="7"/>
      <c r="H128" s="7"/>
      <c r="I128" s="7"/>
      <c r="J128" s="7"/>
    </row>
    <row r="129" spans="1:10" ht="14.2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4.2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9" ht="14.25">
      <c r="A131" s="7"/>
      <c r="H131" s="7"/>
      <c r="I131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8"/>
  <sheetViews>
    <sheetView zoomScalePageLayoutView="0" workbookViewId="0" topLeftCell="A8">
      <selection activeCell="E26" sqref="E26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15.140625" style="0" customWidth="1"/>
    <col min="5" max="5" width="5.00390625" style="0" customWidth="1"/>
    <col min="6" max="6" width="7.421875" style="0" customWidth="1"/>
    <col min="7" max="7" width="8.00390625" style="0" customWidth="1"/>
    <col min="8" max="8" width="9.00390625" style="0" customWidth="1"/>
    <col min="9" max="9" width="2.421875" style="0" customWidth="1"/>
  </cols>
  <sheetData>
    <row r="1" spans="1:10" ht="15">
      <c r="A1" s="6" t="s">
        <v>232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" t="s">
        <v>7</v>
      </c>
      <c r="B2" s="7"/>
      <c r="C2" s="7"/>
      <c r="D2" s="6" t="s">
        <v>121</v>
      </c>
      <c r="E2" s="7"/>
      <c r="F2" s="7"/>
      <c r="G2" s="7"/>
      <c r="H2" s="7"/>
      <c r="I2" s="7"/>
      <c r="J2" s="7"/>
    </row>
    <row r="3" spans="1:10" ht="15">
      <c r="A3" s="6" t="s">
        <v>117</v>
      </c>
      <c r="B3" s="6"/>
      <c r="C3" s="7"/>
      <c r="D3" s="6" t="s">
        <v>120</v>
      </c>
      <c r="E3" s="7"/>
      <c r="F3" s="7"/>
      <c r="G3" s="7"/>
      <c r="H3" s="7"/>
      <c r="I3" s="7"/>
      <c r="J3" s="7"/>
    </row>
    <row r="4" spans="1:10" ht="15">
      <c r="A4" s="6" t="s">
        <v>118</v>
      </c>
      <c r="B4" s="7"/>
      <c r="C4" s="7"/>
      <c r="D4" s="6" t="s">
        <v>122</v>
      </c>
      <c r="E4" s="7"/>
      <c r="F4" s="7"/>
      <c r="G4" s="7"/>
      <c r="H4" s="7"/>
      <c r="I4" s="7"/>
      <c r="J4" s="7"/>
    </row>
    <row r="5" spans="1:10" ht="15">
      <c r="A5" s="6" t="s">
        <v>123</v>
      </c>
      <c r="B5" s="7"/>
      <c r="C5" s="7"/>
      <c r="D5" s="7"/>
      <c r="E5" s="7"/>
      <c r="F5" s="7"/>
      <c r="G5" s="7"/>
      <c r="H5" s="7"/>
      <c r="I5" s="7"/>
      <c r="J5" s="7"/>
    </row>
    <row r="6" spans="1:10" ht="1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5">
      <c r="A7" s="6" t="s">
        <v>233</v>
      </c>
      <c r="B7" s="7"/>
      <c r="D7" s="7"/>
      <c r="E7" s="7"/>
      <c r="F7" s="7"/>
      <c r="G7" s="7"/>
      <c r="H7" s="7"/>
      <c r="I7" s="7"/>
      <c r="J7" s="7"/>
    </row>
    <row r="8" spans="1:21" ht="15">
      <c r="A8" s="20">
        <v>1</v>
      </c>
      <c r="B8" s="20">
        <v>104</v>
      </c>
      <c r="C8" s="6" t="s">
        <v>26</v>
      </c>
      <c r="D8" s="7" t="s">
        <v>206</v>
      </c>
      <c r="E8" s="7"/>
      <c r="F8" s="24">
        <v>31.23</v>
      </c>
      <c r="G8" s="24">
        <v>0</v>
      </c>
      <c r="H8" s="7" t="s">
        <v>51</v>
      </c>
      <c r="I8" s="7"/>
      <c r="J8" s="7"/>
      <c r="T8" s="7"/>
      <c r="U8" s="7"/>
    </row>
    <row r="9" spans="1:21" ht="15">
      <c r="A9" s="20">
        <v>2</v>
      </c>
      <c r="B9" s="20">
        <v>107</v>
      </c>
      <c r="C9" s="6" t="s">
        <v>11</v>
      </c>
      <c r="D9" s="7" t="s">
        <v>12</v>
      </c>
      <c r="E9" s="7"/>
      <c r="F9" s="24">
        <v>31.34</v>
      </c>
      <c r="G9" s="24">
        <f>F9-31.23</f>
        <v>0.10999999999999943</v>
      </c>
      <c r="H9" s="7" t="s">
        <v>52</v>
      </c>
      <c r="I9" s="7"/>
      <c r="J9" s="7"/>
      <c r="T9" s="7"/>
      <c r="U9" s="7"/>
    </row>
    <row r="10" spans="1:21" ht="15">
      <c r="A10" s="20">
        <v>3</v>
      </c>
      <c r="B10" s="20">
        <v>112</v>
      </c>
      <c r="C10" s="22" t="s">
        <v>185</v>
      </c>
      <c r="D10" s="23" t="s">
        <v>210</v>
      </c>
      <c r="E10" s="7"/>
      <c r="F10" s="24">
        <v>33.18</v>
      </c>
      <c r="G10" s="24">
        <f aca="true" t="shared" si="0" ref="G10:G73">F10-31.23</f>
        <v>1.9499999999999993</v>
      </c>
      <c r="H10" s="7" t="s">
        <v>93</v>
      </c>
      <c r="I10" s="7"/>
      <c r="J10" s="7"/>
      <c r="T10" s="7"/>
      <c r="U10" s="7"/>
    </row>
    <row r="11" spans="1:21" ht="15">
      <c r="A11" s="20">
        <v>4</v>
      </c>
      <c r="B11" s="20">
        <v>59</v>
      </c>
      <c r="C11" s="29" t="s">
        <v>20</v>
      </c>
      <c r="D11" s="30" t="s">
        <v>21</v>
      </c>
      <c r="E11" s="20">
        <v>12</v>
      </c>
      <c r="F11" s="21">
        <v>33.28</v>
      </c>
      <c r="G11" s="24">
        <f t="shared" si="0"/>
        <v>2.0500000000000007</v>
      </c>
      <c r="H11" s="7" t="s">
        <v>56</v>
      </c>
      <c r="I11" s="7" t="s">
        <v>128</v>
      </c>
      <c r="J11" s="7"/>
      <c r="T11" s="7"/>
      <c r="U11" s="7"/>
    </row>
    <row r="12" spans="1:21" ht="15">
      <c r="A12" s="20">
        <v>5</v>
      </c>
      <c r="B12" s="20">
        <v>77</v>
      </c>
      <c r="C12" s="6" t="s">
        <v>181</v>
      </c>
      <c r="D12" s="7" t="s">
        <v>190</v>
      </c>
      <c r="E12" s="7"/>
      <c r="F12" s="21">
        <v>34.09</v>
      </c>
      <c r="G12" s="24">
        <f t="shared" si="0"/>
        <v>2.860000000000003</v>
      </c>
      <c r="H12" s="7" t="s">
        <v>50</v>
      </c>
      <c r="I12" s="7"/>
      <c r="J12" s="7"/>
      <c r="T12" s="7"/>
      <c r="U12" s="7"/>
    </row>
    <row r="13" spans="1:21" ht="15">
      <c r="A13" s="20">
        <v>6</v>
      </c>
      <c r="B13" s="20">
        <v>64</v>
      </c>
      <c r="C13" s="29" t="s">
        <v>15</v>
      </c>
      <c r="D13" s="30" t="s">
        <v>23</v>
      </c>
      <c r="E13" s="20">
        <v>14</v>
      </c>
      <c r="F13" s="21">
        <v>34.8</v>
      </c>
      <c r="G13" s="24">
        <f t="shared" si="0"/>
        <v>3.5699999999999967</v>
      </c>
      <c r="H13" s="7" t="s">
        <v>56</v>
      </c>
      <c r="I13" s="7"/>
      <c r="J13" s="7"/>
      <c r="T13" s="7"/>
      <c r="U13" s="7"/>
    </row>
    <row r="14" spans="1:21" ht="15">
      <c r="A14" s="20">
        <v>7</v>
      </c>
      <c r="B14" s="20">
        <v>75</v>
      </c>
      <c r="C14" s="6" t="s">
        <v>191</v>
      </c>
      <c r="D14" s="7" t="s">
        <v>192</v>
      </c>
      <c r="E14" s="7"/>
      <c r="F14" s="21">
        <v>35.3</v>
      </c>
      <c r="G14" s="24">
        <f t="shared" si="0"/>
        <v>4.069999999999997</v>
      </c>
      <c r="H14" s="7" t="s">
        <v>50</v>
      </c>
      <c r="I14" s="7"/>
      <c r="J14" s="7"/>
      <c r="T14" s="7"/>
      <c r="U14" s="7"/>
    </row>
    <row r="15" spans="1:21" ht="15">
      <c r="A15" s="20">
        <v>8</v>
      </c>
      <c r="B15" s="20">
        <v>40</v>
      </c>
      <c r="C15" s="29" t="s">
        <v>143</v>
      </c>
      <c r="D15" s="30" t="s">
        <v>144</v>
      </c>
      <c r="E15" s="20">
        <v>14</v>
      </c>
      <c r="F15" s="21">
        <v>35.48</v>
      </c>
      <c r="G15" s="24">
        <f t="shared" si="0"/>
        <v>4.2499999999999964</v>
      </c>
      <c r="H15" s="7" t="s">
        <v>54</v>
      </c>
      <c r="I15" s="7"/>
      <c r="J15" s="7"/>
      <c r="T15" s="7"/>
      <c r="U15" s="7"/>
    </row>
    <row r="16" spans="1:21" ht="15">
      <c r="A16" s="20">
        <v>9</v>
      </c>
      <c r="B16" s="20">
        <v>90</v>
      </c>
      <c r="C16" s="6" t="s">
        <v>65</v>
      </c>
      <c r="D16" s="7" t="s">
        <v>86</v>
      </c>
      <c r="E16" s="7"/>
      <c r="F16" s="21">
        <v>35.55</v>
      </c>
      <c r="G16" s="24">
        <f t="shared" si="0"/>
        <v>4.319999999999997</v>
      </c>
      <c r="H16" s="7" t="s">
        <v>50</v>
      </c>
      <c r="I16" s="7"/>
      <c r="J16" s="7"/>
      <c r="M16" s="20"/>
      <c r="N16" s="6"/>
      <c r="O16" s="7"/>
      <c r="P16" s="7"/>
      <c r="Q16" s="24"/>
      <c r="R16" s="24"/>
      <c r="S16" s="7"/>
      <c r="T16" s="7"/>
      <c r="U16" s="7"/>
    </row>
    <row r="17" spans="1:21" ht="15">
      <c r="A17" s="20">
        <v>10</v>
      </c>
      <c r="B17" s="20">
        <v>61</v>
      </c>
      <c r="C17" s="29" t="s">
        <v>65</v>
      </c>
      <c r="D17" s="30" t="s">
        <v>66</v>
      </c>
      <c r="E17" s="20">
        <v>14</v>
      </c>
      <c r="F17" s="21">
        <v>35.67</v>
      </c>
      <c r="G17" s="24">
        <f t="shared" si="0"/>
        <v>4.440000000000001</v>
      </c>
      <c r="H17" s="7" t="s">
        <v>56</v>
      </c>
      <c r="I17" s="7" t="s">
        <v>230</v>
      </c>
      <c r="J17" s="7"/>
      <c r="T17" s="7"/>
      <c r="U17" s="7"/>
    </row>
    <row r="18" spans="1:21" ht="15">
      <c r="A18" s="20">
        <v>11</v>
      </c>
      <c r="B18" s="20">
        <v>99</v>
      </c>
      <c r="C18" s="6" t="s">
        <v>55</v>
      </c>
      <c r="D18" s="7" t="s">
        <v>91</v>
      </c>
      <c r="E18" s="7"/>
      <c r="F18" s="24">
        <v>36.45</v>
      </c>
      <c r="G18" s="24">
        <f t="shared" si="0"/>
        <v>5.220000000000002</v>
      </c>
      <c r="H18" s="7" t="s">
        <v>51</v>
      </c>
      <c r="I18" s="7"/>
      <c r="J18" s="7"/>
      <c r="M18" s="20"/>
      <c r="N18" s="6"/>
      <c r="O18" s="7"/>
      <c r="P18" s="7"/>
      <c r="Q18" s="21"/>
      <c r="R18" s="24"/>
      <c r="S18" s="7"/>
      <c r="T18" s="7"/>
      <c r="U18" s="7"/>
    </row>
    <row r="19" spans="1:21" ht="15">
      <c r="A19" s="20">
        <v>12</v>
      </c>
      <c r="B19" s="20">
        <v>74</v>
      </c>
      <c r="C19" s="6" t="s">
        <v>73</v>
      </c>
      <c r="D19" s="7" t="s">
        <v>88</v>
      </c>
      <c r="E19" s="7"/>
      <c r="F19" s="21">
        <v>37.09</v>
      </c>
      <c r="G19" s="24">
        <f t="shared" si="0"/>
        <v>5.860000000000003</v>
      </c>
      <c r="H19" s="7" t="s">
        <v>50</v>
      </c>
      <c r="I19" s="7"/>
      <c r="J19" s="7"/>
      <c r="M19" s="20"/>
      <c r="N19" s="6"/>
      <c r="O19" s="7"/>
      <c r="P19" s="7"/>
      <c r="Q19" s="21"/>
      <c r="R19" s="24"/>
      <c r="S19" s="7"/>
      <c r="T19" s="7"/>
      <c r="U19" s="7"/>
    </row>
    <row r="20" spans="1:21" ht="15">
      <c r="A20" s="20">
        <v>13</v>
      </c>
      <c r="B20" s="20">
        <v>111</v>
      </c>
      <c r="C20" s="6" t="s">
        <v>11</v>
      </c>
      <c r="D20" s="7" t="s">
        <v>19</v>
      </c>
      <c r="E20" s="7"/>
      <c r="F20" s="24">
        <v>37.1</v>
      </c>
      <c r="G20" s="24">
        <f t="shared" si="0"/>
        <v>5.870000000000001</v>
      </c>
      <c r="H20" s="7" t="s">
        <v>100</v>
      </c>
      <c r="I20" s="7"/>
      <c r="J20" s="7"/>
      <c r="T20" s="7"/>
      <c r="U20" s="7"/>
    </row>
    <row r="21" spans="1:21" ht="15">
      <c r="A21" s="20">
        <v>14</v>
      </c>
      <c r="B21" s="20">
        <v>58</v>
      </c>
      <c r="C21" s="29" t="s">
        <v>124</v>
      </c>
      <c r="D21" s="30" t="s">
        <v>68</v>
      </c>
      <c r="E21" s="20">
        <v>13</v>
      </c>
      <c r="F21" s="21">
        <v>37.1</v>
      </c>
      <c r="G21" s="24">
        <f t="shared" si="0"/>
        <v>5.870000000000001</v>
      </c>
      <c r="H21" s="7" t="s">
        <v>56</v>
      </c>
      <c r="I21" s="7"/>
      <c r="J21" s="7"/>
      <c r="T21" s="7"/>
      <c r="U21" s="7"/>
    </row>
    <row r="22" spans="1:21" ht="15">
      <c r="A22" s="20">
        <v>15</v>
      </c>
      <c r="B22" s="20">
        <v>60</v>
      </c>
      <c r="C22" s="29" t="s">
        <v>65</v>
      </c>
      <c r="D22" s="30" t="s">
        <v>49</v>
      </c>
      <c r="E22" s="20">
        <v>12</v>
      </c>
      <c r="F22" s="21">
        <v>37.47</v>
      </c>
      <c r="G22" s="24">
        <f t="shared" si="0"/>
        <v>6.239999999999998</v>
      </c>
      <c r="H22" s="7" t="s">
        <v>56</v>
      </c>
      <c r="I22" s="7"/>
      <c r="J22" s="7"/>
      <c r="T22" s="7"/>
      <c r="U22" s="7"/>
    </row>
    <row r="23" spans="1:21" ht="15">
      <c r="A23" s="20">
        <v>16</v>
      </c>
      <c r="B23" s="20">
        <v>79</v>
      </c>
      <c r="C23" s="6" t="s">
        <v>95</v>
      </c>
      <c r="D23" s="7" t="s">
        <v>16</v>
      </c>
      <c r="E23" s="7"/>
      <c r="F23" s="21">
        <v>37.68</v>
      </c>
      <c r="G23" s="24">
        <f t="shared" si="0"/>
        <v>6.449999999999999</v>
      </c>
      <c r="H23" s="7" t="s">
        <v>50</v>
      </c>
      <c r="I23" s="7"/>
      <c r="J23" s="7"/>
      <c r="M23" s="20"/>
      <c r="N23" s="22"/>
      <c r="O23" s="23"/>
      <c r="P23" s="7"/>
      <c r="Q23" s="21"/>
      <c r="R23" s="24"/>
      <c r="S23" s="7"/>
      <c r="T23" s="7"/>
      <c r="U23" s="7"/>
    </row>
    <row r="24" spans="1:21" ht="15">
      <c r="A24" s="20">
        <v>17</v>
      </c>
      <c r="B24" s="20">
        <v>101</v>
      </c>
      <c r="C24" s="6" t="s">
        <v>131</v>
      </c>
      <c r="D24" s="7" t="s">
        <v>44</v>
      </c>
      <c r="E24" s="7"/>
      <c r="F24" s="24">
        <v>37.96</v>
      </c>
      <c r="G24" s="24">
        <f t="shared" si="0"/>
        <v>6.73</v>
      </c>
      <c r="H24" s="7" t="s">
        <v>51</v>
      </c>
      <c r="I24" s="7"/>
      <c r="J24" s="7"/>
      <c r="T24" s="7"/>
      <c r="U24" s="7"/>
    </row>
    <row r="25" spans="1:21" ht="15">
      <c r="A25" s="20">
        <v>18</v>
      </c>
      <c r="B25" s="20">
        <v>49</v>
      </c>
      <c r="C25" s="29" t="s">
        <v>131</v>
      </c>
      <c r="D25" s="30" t="s">
        <v>132</v>
      </c>
      <c r="E25" s="20">
        <v>9</v>
      </c>
      <c r="F25" s="21">
        <v>37.99</v>
      </c>
      <c r="G25" s="24">
        <f t="shared" si="0"/>
        <v>6.760000000000002</v>
      </c>
      <c r="H25" s="7" t="s">
        <v>140</v>
      </c>
      <c r="I25" s="7"/>
      <c r="J25" s="7"/>
      <c r="T25" s="7"/>
      <c r="U25" s="7"/>
    </row>
    <row r="26" spans="1:21" ht="15">
      <c r="A26" s="20">
        <v>19</v>
      </c>
      <c r="B26" s="20">
        <v>43</v>
      </c>
      <c r="C26" s="29" t="s">
        <v>124</v>
      </c>
      <c r="D26" s="30" t="s">
        <v>133</v>
      </c>
      <c r="E26" s="20">
        <v>11</v>
      </c>
      <c r="F26" s="21">
        <v>38.38</v>
      </c>
      <c r="G26" s="24">
        <f t="shared" si="0"/>
        <v>7.150000000000002</v>
      </c>
      <c r="H26" s="7" t="s">
        <v>140</v>
      </c>
      <c r="I26" s="7"/>
      <c r="J26" s="7"/>
      <c r="T26" s="7"/>
      <c r="U26" s="7"/>
    </row>
    <row r="27" spans="1:21" ht="15">
      <c r="A27" s="20">
        <v>20</v>
      </c>
      <c r="B27" s="20">
        <v>50</v>
      </c>
      <c r="C27" s="29" t="s">
        <v>24</v>
      </c>
      <c r="D27" s="30" t="s">
        <v>41</v>
      </c>
      <c r="E27" s="20">
        <v>12</v>
      </c>
      <c r="F27" s="21">
        <v>38.84</v>
      </c>
      <c r="G27" s="24">
        <f t="shared" si="0"/>
        <v>7.610000000000003</v>
      </c>
      <c r="H27" s="7" t="s">
        <v>130</v>
      </c>
      <c r="I27" s="7" t="s">
        <v>104</v>
      </c>
      <c r="J27" s="7"/>
      <c r="T27" s="7"/>
      <c r="U27" s="7"/>
    </row>
    <row r="28" spans="1:21" ht="15">
      <c r="A28" s="20">
        <v>21</v>
      </c>
      <c r="B28" s="20">
        <v>42</v>
      </c>
      <c r="C28" s="29" t="s">
        <v>134</v>
      </c>
      <c r="D28" s="30" t="s">
        <v>135</v>
      </c>
      <c r="E28" s="20">
        <v>12</v>
      </c>
      <c r="F28" s="21">
        <v>39.01</v>
      </c>
      <c r="G28" s="24">
        <f t="shared" si="0"/>
        <v>7.779999999999998</v>
      </c>
      <c r="H28" s="7" t="s">
        <v>140</v>
      </c>
      <c r="I28" s="7"/>
      <c r="J28" s="7"/>
      <c r="T28" s="7"/>
      <c r="U28" s="7"/>
    </row>
    <row r="29" spans="1:21" ht="15">
      <c r="A29" s="20">
        <v>22</v>
      </c>
      <c r="B29" s="20">
        <v>51</v>
      </c>
      <c r="C29" s="29" t="s">
        <v>124</v>
      </c>
      <c r="D29" s="30" t="s">
        <v>67</v>
      </c>
      <c r="E29" s="20">
        <v>9</v>
      </c>
      <c r="F29" s="21">
        <v>39.14</v>
      </c>
      <c r="G29" s="24">
        <f t="shared" si="0"/>
        <v>7.91</v>
      </c>
      <c r="H29" s="7" t="s">
        <v>130</v>
      </c>
      <c r="I29" s="7"/>
      <c r="J29" s="7"/>
      <c r="T29" s="7"/>
      <c r="U29" s="7"/>
    </row>
    <row r="30" spans="1:21" ht="15">
      <c r="A30" s="20">
        <v>23</v>
      </c>
      <c r="B30" s="20">
        <v>54</v>
      </c>
      <c r="C30" s="29" t="s">
        <v>47</v>
      </c>
      <c r="D30" s="30" t="s">
        <v>48</v>
      </c>
      <c r="E30" s="20">
        <v>12</v>
      </c>
      <c r="F30" s="21">
        <v>39.41</v>
      </c>
      <c r="G30" s="24">
        <f t="shared" si="0"/>
        <v>8.179999999999996</v>
      </c>
      <c r="H30" s="7" t="s">
        <v>130</v>
      </c>
      <c r="I30" s="7"/>
      <c r="J30" s="7"/>
      <c r="T30" s="7"/>
      <c r="U30" s="6"/>
    </row>
    <row r="31" spans="1:21" ht="15">
      <c r="A31" s="20">
        <v>24</v>
      </c>
      <c r="B31" s="20">
        <v>24</v>
      </c>
      <c r="C31" s="29" t="s">
        <v>136</v>
      </c>
      <c r="D31" s="30" t="s">
        <v>160</v>
      </c>
      <c r="E31" s="20">
        <v>9</v>
      </c>
      <c r="F31" s="21">
        <v>39.5</v>
      </c>
      <c r="G31" s="24">
        <f t="shared" si="0"/>
        <v>8.27</v>
      </c>
      <c r="H31" s="7" t="s">
        <v>153</v>
      </c>
      <c r="I31" s="7"/>
      <c r="J31" s="7"/>
      <c r="T31" s="7"/>
      <c r="U31" s="7"/>
    </row>
    <row r="32" spans="1:21" ht="15">
      <c r="A32" s="20">
        <v>25</v>
      </c>
      <c r="B32" s="20">
        <v>92</v>
      </c>
      <c r="C32" s="22" t="s">
        <v>20</v>
      </c>
      <c r="D32" s="23" t="s">
        <v>25</v>
      </c>
      <c r="E32" s="7"/>
      <c r="F32" s="21">
        <v>39.52</v>
      </c>
      <c r="G32" s="24">
        <f t="shared" si="0"/>
        <v>8.290000000000003</v>
      </c>
      <c r="H32" s="7" t="s">
        <v>90</v>
      </c>
      <c r="I32" s="7"/>
      <c r="J32" s="7"/>
      <c r="M32" s="20"/>
      <c r="N32" s="6"/>
      <c r="O32" s="7"/>
      <c r="P32" s="7"/>
      <c r="Q32" s="24"/>
      <c r="R32" s="24"/>
      <c r="S32" s="7"/>
      <c r="T32" s="7"/>
      <c r="U32" s="7"/>
    </row>
    <row r="33" spans="1:21" ht="15">
      <c r="A33" s="20">
        <v>26</v>
      </c>
      <c r="B33" s="20">
        <v>83</v>
      </c>
      <c r="C33" s="6" t="s">
        <v>158</v>
      </c>
      <c r="D33" s="7" t="s">
        <v>193</v>
      </c>
      <c r="E33" s="7"/>
      <c r="F33" s="21">
        <v>39.53</v>
      </c>
      <c r="G33" s="24">
        <f t="shared" si="0"/>
        <v>8.3</v>
      </c>
      <c r="H33" s="7" t="s">
        <v>50</v>
      </c>
      <c r="I33" s="7"/>
      <c r="J33" s="7"/>
      <c r="M33" s="20"/>
      <c r="N33" s="6"/>
      <c r="O33" s="7"/>
      <c r="P33" s="7"/>
      <c r="Q33" s="24"/>
      <c r="R33" s="24"/>
      <c r="S33" s="7"/>
      <c r="T33" s="7"/>
      <c r="U33" s="7"/>
    </row>
    <row r="34" spans="1:21" ht="15">
      <c r="A34" s="20">
        <v>27</v>
      </c>
      <c r="B34" s="20">
        <v>82</v>
      </c>
      <c r="C34" s="6" t="s">
        <v>214</v>
      </c>
      <c r="D34" s="7" t="s">
        <v>194</v>
      </c>
      <c r="E34" s="7"/>
      <c r="F34" s="21">
        <v>39.63</v>
      </c>
      <c r="G34" s="24">
        <f t="shared" si="0"/>
        <v>8.400000000000002</v>
      </c>
      <c r="H34" s="7" t="s">
        <v>50</v>
      </c>
      <c r="I34" s="7"/>
      <c r="J34" s="7"/>
      <c r="M34" s="20"/>
      <c r="N34" s="6"/>
      <c r="O34" s="7"/>
      <c r="P34" s="7"/>
      <c r="Q34" s="24"/>
      <c r="R34" s="24"/>
      <c r="S34" s="7"/>
      <c r="T34" s="7"/>
      <c r="U34" s="7"/>
    </row>
    <row r="35" spans="1:21" ht="15">
      <c r="A35" s="20">
        <v>28</v>
      </c>
      <c r="B35" s="20">
        <v>36</v>
      </c>
      <c r="C35" s="29" t="s">
        <v>70</v>
      </c>
      <c r="D35" s="30" t="s">
        <v>39</v>
      </c>
      <c r="E35" s="20">
        <v>13</v>
      </c>
      <c r="F35" s="21">
        <v>39.75</v>
      </c>
      <c r="G35" s="24">
        <f t="shared" si="0"/>
        <v>8.52</v>
      </c>
      <c r="H35" s="7" t="s">
        <v>54</v>
      </c>
      <c r="I35" s="7" t="s">
        <v>104</v>
      </c>
      <c r="J35" s="7"/>
      <c r="T35" s="7"/>
      <c r="U35" s="7"/>
    </row>
    <row r="36" spans="1:21" ht="15">
      <c r="A36" s="20">
        <v>29</v>
      </c>
      <c r="B36" s="20">
        <v>38</v>
      </c>
      <c r="C36" s="29" t="s">
        <v>131</v>
      </c>
      <c r="D36" s="30" t="s">
        <v>145</v>
      </c>
      <c r="E36" s="20">
        <v>13</v>
      </c>
      <c r="F36" s="21">
        <v>39.92</v>
      </c>
      <c r="G36" s="24">
        <f t="shared" si="0"/>
        <v>8.690000000000001</v>
      </c>
      <c r="H36" s="7" t="s">
        <v>54</v>
      </c>
      <c r="I36" s="7"/>
      <c r="J36" s="7"/>
      <c r="T36" s="7"/>
      <c r="U36" s="7"/>
    </row>
    <row r="37" spans="1:21" ht="15">
      <c r="A37" s="20">
        <v>30</v>
      </c>
      <c r="B37" s="20">
        <v>29</v>
      </c>
      <c r="C37" s="29" t="s">
        <v>95</v>
      </c>
      <c r="D37" s="30" t="s">
        <v>68</v>
      </c>
      <c r="E37" s="20">
        <v>11</v>
      </c>
      <c r="F37" s="21">
        <v>40.12</v>
      </c>
      <c r="G37" s="24">
        <f t="shared" si="0"/>
        <v>8.889999999999997</v>
      </c>
      <c r="H37" s="7" t="s">
        <v>149</v>
      </c>
      <c r="I37" s="7"/>
      <c r="J37" s="7"/>
      <c r="T37" s="7"/>
      <c r="U37" s="7"/>
    </row>
    <row r="38" spans="1:21" ht="15">
      <c r="A38" s="20">
        <v>31</v>
      </c>
      <c r="B38" s="20">
        <v>109</v>
      </c>
      <c r="C38" s="6" t="s">
        <v>195</v>
      </c>
      <c r="D38" s="7" t="s">
        <v>213</v>
      </c>
      <c r="E38" s="7"/>
      <c r="F38" s="24">
        <v>40.21</v>
      </c>
      <c r="G38" s="24">
        <f t="shared" si="0"/>
        <v>8.98</v>
      </c>
      <c r="H38" s="7" t="s">
        <v>100</v>
      </c>
      <c r="I38" s="7"/>
      <c r="J38" s="7"/>
      <c r="M38" s="20"/>
      <c r="N38" s="6"/>
      <c r="O38" s="7"/>
      <c r="P38" s="7"/>
      <c r="Q38" s="21"/>
      <c r="R38" s="24"/>
      <c r="S38" s="7"/>
      <c r="T38" s="7"/>
      <c r="U38" s="7"/>
    </row>
    <row r="39" spans="1:21" ht="15">
      <c r="A39" s="20">
        <v>32</v>
      </c>
      <c r="B39" s="20">
        <v>102</v>
      </c>
      <c r="C39" s="6" t="s">
        <v>167</v>
      </c>
      <c r="D39" s="7" t="s">
        <v>207</v>
      </c>
      <c r="E39" s="7"/>
      <c r="F39" s="24">
        <v>40.27</v>
      </c>
      <c r="G39" s="24">
        <f t="shared" si="0"/>
        <v>9.040000000000003</v>
      </c>
      <c r="H39" s="7" t="s">
        <v>51</v>
      </c>
      <c r="I39" s="7"/>
      <c r="J39" s="7"/>
      <c r="M39" s="20"/>
      <c r="N39" s="6"/>
      <c r="O39" s="7"/>
      <c r="P39" s="7"/>
      <c r="Q39" s="21"/>
      <c r="R39" s="24"/>
      <c r="S39" s="7"/>
      <c r="T39" s="7"/>
      <c r="U39" s="7"/>
    </row>
    <row r="40" spans="1:21" ht="15">
      <c r="A40" s="20">
        <v>33</v>
      </c>
      <c r="B40" s="20">
        <v>88</v>
      </c>
      <c r="C40" s="6" t="s">
        <v>46</v>
      </c>
      <c r="D40" s="7" t="s">
        <v>0</v>
      </c>
      <c r="E40" s="7"/>
      <c r="F40" s="21">
        <v>40.57</v>
      </c>
      <c r="G40" s="24">
        <f t="shared" si="0"/>
        <v>9.34</v>
      </c>
      <c r="H40" s="7" t="s">
        <v>50</v>
      </c>
      <c r="I40" s="7"/>
      <c r="J40" s="7"/>
      <c r="M40" s="20"/>
      <c r="N40" s="6"/>
      <c r="O40" s="7"/>
      <c r="P40" s="7"/>
      <c r="Q40" s="21"/>
      <c r="R40" s="24"/>
      <c r="S40" s="7"/>
      <c r="T40" s="7"/>
      <c r="U40" s="7"/>
    </row>
    <row r="41" spans="1:21" ht="15">
      <c r="A41" s="20">
        <v>34</v>
      </c>
      <c r="B41" s="20">
        <v>41</v>
      </c>
      <c r="C41" s="29" t="s">
        <v>146</v>
      </c>
      <c r="D41" s="30" t="s">
        <v>0</v>
      </c>
      <c r="E41" s="20">
        <v>14</v>
      </c>
      <c r="F41" s="21">
        <v>40.59</v>
      </c>
      <c r="G41" s="24">
        <f t="shared" si="0"/>
        <v>9.360000000000003</v>
      </c>
      <c r="H41" s="7" t="s">
        <v>54</v>
      </c>
      <c r="I41" s="7"/>
      <c r="J41" s="7"/>
      <c r="T41" s="7"/>
      <c r="U41" s="7"/>
    </row>
    <row r="42" spans="1:21" ht="15">
      <c r="A42" s="20">
        <v>35</v>
      </c>
      <c r="B42" s="20">
        <v>37</v>
      </c>
      <c r="C42" s="29" t="s">
        <v>20</v>
      </c>
      <c r="D42" s="30" t="s">
        <v>42</v>
      </c>
      <c r="E42" s="20">
        <v>10</v>
      </c>
      <c r="F42" s="21">
        <v>40.84</v>
      </c>
      <c r="G42" s="24">
        <f t="shared" si="0"/>
        <v>9.610000000000003</v>
      </c>
      <c r="H42" s="7" t="s">
        <v>54</v>
      </c>
      <c r="I42" s="7"/>
      <c r="J42" s="7"/>
      <c r="T42" s="7"/>
      <c r="U42" s="7"/>
    </row>
    <row r="43" spans="1:21" ht="15">
      <c r="A43" s="20">
        <v>36</v>
      </c>
      <c r="B43" s="20">
        <v>81</v>
      </c>
      <c r="C43" s="6" t="s">
        <v>195</v>
      </c>
      <c r="D43" s="7" t="s">
        <v>196</v>
      </c>
      <c r="E43" s="7"/>
      <c r="F43" s="21">
        <v>40.89</v>
      </c>
      <c r="G43" s="24">
        <f t="shared" si="0"/>
        <v>9.66</v>
      </c>
      <c r="H43" s="7" t="s">
        <v>50</v>
      </c>
      <c r="I43" s="7"/>
      <c r="J43" s="7"/>
      <c r="T43" s="7"/>
      <c r="U43" s="7"/>
    </row>
    <row r="44" spans="1:21" ht="15">
      <c r="A44" s="20">
        <v>37</v>
      </c>
      <c r="B44" s="20">
        <v>52</v>
      </c>
      <c r="C44" s="29" t="s">
        <v>73</v>
      </c>
      <c r="D44" s="30" t="s">
        <v>17</v>
      </c>
      <c r="E44" s="20">
        <v>10</v>
      </c>
      <c r="F44" s="21">
        <v>41.03</v>
      </c>
      <c r="G44" s="24">
        <f t="shared" si="0"/>
        <v>9.8</v>
      </c>
      <c r="H44" s="7" t="s">
        <v>130</v>
      </c>
      <c r="I44" s="7"/>
      <c r="J44" s="7"/>
      <c r="T44" s="7"/>
      <c r="U44" s="7"/>
    </row>
    <row r="45" spans="1:21" ht="15">
      <c r="A45" s="20">
        <v>38</v>
      </c>
      <c r="B45" s="20">
        <v>45</v>
      </c>
      <c r="C45" s="29" t="s">
        <v>136</v>
      </c>
      <c r="D45" s="30" t="s">
        <v>137</v>
      </c>
      <c r="E45" s="20">
        <v>14</v>
      </c>
      <c r="F45" s="21">
        <v>41.14</v>
      </c>
      <c r="G45" s="24">
        <f t="shared" si="0"/>
        <v>9.91</v>
      </c>
      <c r="H45" s="7" t="s">
        <v>140</v>
      </c>
      <c r="I45" s="7"/>
      <c r="J45" s="7"/>
      <c r="T45" s="7"/>
      <c r="U45" s="7"/>
    </row>
    <row r="46" spans="1:21" ht="15">
      <c r="A46" s="20">
        <v>39</v>
      </c>
      <c r="B46" s="20">
        <v>98</v>
      </c>
      <c r="C46" s="6" t="s">
        <v>208</v>
      </c>
      <c r="D46" s="7" t="s">
        <v>40</v>
      </c>
      <c r="E46" s="7"/>
      <c r="F46" s="24">
        <v>41.39</v>
      </c>
      <c r="G46" s="24">
        <f t="shared" si="0"/>
        <v>10.16</v>
      </c>
      <c r="H46" s="7" t="s">
        <v>51</v>
      </c>
      <c r="I46" s="7"/>
      <c r="J46" s="7"/>
      <c r="T46" s="7"/>
      <c r="U46" s="7"/>
    </row>
    <row r="47" spans="1:21" ht="15">
      <c r="A47" s="20">
        <v>40</v>
      </c>
      <c r="B47" s="20">
        <v>55</v>
      </c>
      <c r="C47" s="29" t="s">
        <v>46</v>
      </c>
      <c r="D47" s="30" t="s">
        <v>45</v>
      </c>
      <c r="E47" s="20">
        <v>12</v>
      </c>
      <c r="F47" s="21">
        <v>41.51</v>
      </c>
      <c r="G47" s="24">
        <f t="shared" si="0"/>
        <v>10.279999999999998</v>
      </c>
      <c r="H47" s="7" t="s">
        <v>130</v>
      </c>
      <c r="I47" s="7"/>
      <c r="J47" s="7"/>
      <c r="T47" s="7"/>
      <c r="U47" s="7"/>
    </row>
    <row r="48" spans="1:21" ht="15">
      <c r="A48" s="20">
        <v>41</v>
      </c>
      <c r="B48" s="20">
        <v>80</v>
      </c>
      <c r="C48" s="6" t="s">
        <v>146</v>
      </c>
      <c r="D48" s="7" t="s">
        <v>60</v>
      </c>
      <c r="E48" s="7"/>
      <c r="F48" s="21">
        <v>41.83</v>
      </c>
      <c r="G48" s="24">
        <f t="shared" si="0"/>
        <v>10.599999999999998</v>
      </c>
      <c r="H48" s="7" t="s">
        <v>50</v>
      </c>
      <c r="I48" s="7"/>
      <c r="J48" s="7"/>
      <c r="T48" s="7"/>
      <c r="U48" s="7"/>
    </row>
    <row r="49" spans="1:21" ht="15">
      <c r="A49" s="20">
        <v>42</v>
      </c>
      <c r="B49" s="20">
        <v>70</v>
      </c>
      <c r="C49" s="22" t="s">
        <v>185</v>
      </c>
      <c r="D49" s="23" t="s">
        <v>186</v>
      </c>
      <c r="E49" s="7"/>
      <c r="F49" s="21">
        <v>41.97</v>
      </c>
      <c r="G49" s="24">
        <f t="shared" si="0"/>
        <v>10.739999999999998</v>
      </c>
      <c r="H49" s="7" t="s">
        <v>81</v>
      </c>
      <c r="I49" s="7"/>
      <c r="J49" s="7"/>
      <c r="M49" s="20"/>
      <c r="N49" s="22"/>
      <c r="O49" s="23"/>
      <c r="P49" s="7"/>
      <c r="Q49" s="21"/>
      <c r="R49" s="24"/>
      <c r="S49" s="7"/>
      <c r="T49" s="7"/>
      <c r="U49" s="7"/>
    </row>
    <row r="50" spans="1:21" ht="15">
      <c r="A50" s="20">
        <v>43</v>
      </c>
      <c r="B50" s="20">
        <v>76</v>
      </c>
      <c r="C50" s="6" t="s">
        <v>189</v>
      </c>
      <c r="D50" s="7" t="s">
        <v>197</v>
      </c>
      <c r="E50" s="7"/>
      <c r="F50" s="21">
        <v>42.19</v>
      </c>
      <c r="G50" s="24">
        <f t="shared" si="0"/>
        <v>10.959999999999997</v>
      </c>
      <c r="H50" s="7" t="s">
        <v>50</v>
      </c>
      <c r="I50" s="7"/>
      <c r="J50" s="7"/>
      <c r="M50" s="20"/>
      <c r="N50" s="22"/>
      <c r="O50" s="23"/>
      <c r="P50" s="7"/>
      <c r="Q50" s="21"/>
      <c r="R50" s="24"/>
      <c r="S50" s="7"/>
      <c r="T50" s="7"/>
      <c r="U50" s="7"/>
    </row>
    <row r="51" spans="1:21" ht="15">
      <c r="A51" s="20">
        <v>44</v>
      </c>
      <c r="B51" s="20">
        <v>18</v>
      </c>
      <c r="C51" s="29" t="s">
        <v>138</v>
      </c>
      <c r="D51" s="30" t="s">
        <v>154</v>
      </c>
      <c r="E51" s="20">
        <v>9</v>
      </c>
      <c r="F51" s="21">
        <v>42.42</v>
      </c>
      <c r="G51" s="24">
        <f t="shared" si="0"/>
        <v>11.190000000000001</v>
      </c>
      <c r="H51" s="7" t="s">
        <v>72</v>
      </c>
      <c r="I51" s="7"/>
      <c r="J51" s="7"/>
      <c r="T51" s="7"/>
      <c r="U51" s="7"/>
    </row>
    <row r="52" spans="1:21" ht="15">
      <c r="A52" s="20">
        <v>45</v>
      </c>
      <c r="B52" s="20">
        <v>28</v>
      </c>
      <c r="C52" s="29" t="s">
        <v>95</v>
      </c>
      <c r="D52" s="30" t="s">
        <v>98</v>
      </c>
      <c r="E52" s="20">
        <v>10</v>
      </c>
      <c r="F52" s="21">
        <v>42.7</v>
      </c>
      <c r="G52" s="24">
        <f t="shared" si="0"/>
        <v>11.470000000000002</v>
      </c>
      <c r="H52" s="7" t="s">
        <v>149</v>
      </c>
      <c r="I52" s="7"/>
      <c r="J52" s="7"/>
      <c r="T52" s="7"/>
      <c r="U52" s="7"/>
    </row>
    <row r="53" spans="1:21" ht="15">
      <c r="A53" s="20">
        <v>46</v>
      </c>
      <c r="B53" s="20">
        <v>10</v>
      </c>
      <c r="C53" s="29" t="s">
        <v>95</v>
      </c>
      <c r="D53" s="30" t="s">
        <v>92</v>
      </c>
      <c r="E53" s="20">
        <v>9</v>
      </c>
      <c r="F53" s="21">
        <v>42.86</v>
      </c>
      <c r="G53" s="24">
        <f t="shared" si="0"/>
        <v>11.629999999999999</v>
      </c>
      <c r="H53" s="7" t="s">
        <v>77</v>
      </c>
      <c r="I53" s="7"/>
      <c r="J53" s="7"/>
      <c r="T53" s="7"/>
      <c r="U53" s="7"/>
    </row>
    <row r="54" spans="1:21" ht="15">
      <c r="A54" s="20">
        <v>47</v>
      </c>
      <c r="B54" s="20">
        <v>84</v>
      </c>
      <c r="C54" s="6" t="s">
        <v>185</v>
      </c>
      <c r="D54" s="7" t="s">
        <v>33</v>
      </c>
      <c r="E54" s="7"/>
      <c r="F54" s="21">
        <v>42.93</v>
      </c>
      <c r="G54" s="24">
        <f t="shared" si="0"/>
        <v>11.7</v>
      </c>
      <c r="H54" s="7" t="s">
        <v>50</v>
      </c>
      <c r="I54" s="7"/>
      <c r="J54" s="7"/>
      <c r="M54" s="20"/>
      <c r="N54" s="6"/>
      <c r="O54" s="7"/>
      <c r="P54" s="7"/>
      <c r="Q54" s="21"/>
      <c r="R54" s="24"/>
      <c r="S54" s="7"/>
      <c r="T54" s="7"/>
      <c r="U54" s="7"/>
    </row>
    <row r="55" spans="1:21" ht="15">
      <c r="A55" s="20">
        <v>48</v>
      </c>
      <c r="B55" s="20">
        <v>20</v>
      </c>
      <c r="C55" s="29" t="s">
        <v>84</v>
      </c>
      <c r="D55" s="30" t="s">
        <v>80</v>
      </c>
      <c r="E55" s="20">
        <v>7</v>
      </c>
      <c r="F55" s="21">
        <v>43.37</v>
      </c>
      <c r="G55" s="24">
        <f t="shared" si="0"/>
        <v>12.139999999999997</v>
      </c>
      <c r="H55" s="7" t="s">
        <v>22</v>
      </c>
      <c r="I55" s="7"/>
      <c r="J55" s="7"/>
      <c r="T55" s="7"/>
      <c r="U55" s="7"/>
    </row>
    <row r="56" spans="1:21" ht="15">
      <c r="A56" s="20">
        <v>49</v>
      </c>
      <c r="B56" s="20">
        <v>30</v>
      </c>
      <c r="C56" s="29" t="s">
        <v>97</v>
      </c>
      <c r="D56" s="30" t="s">
        <v>150</v>
      </c>
      <c r="E56" s="20">
        <v>11</v>
      </c>
      <c r="F56" s="21">
        <v>43.59</v>
      </c>
      <c r="G56" s="24">
        <f t="shared" si="0"/>
        <v>12.360000000000003</v>
      </c>
      <c r="H56" s="7" t="s">
        <v>149</v>
      </c>
      <c r="I56" s="7"/>
      <c r="J56" s="7"/>
      <c r="T56" s="7"/>
      <c r="U56" s="7"/>
    </row>
    <row r="57" spans="1:21" ht="15">
      <c r="A57" s="20">
        <v>50</v>
      </c>
      <c r="B57" s="20">
        <v>68</v>
      </c>
      <c r="C57" s="22" t="s">
        <v>146</v>
      </c>
      <c r="D57" s="23" t="s">
        <v>31</v>
      </c>
      <c r="E57" s="7"/>
      <c r="F57" s="21">
        <v>43.65</v>
      </c>
      <c r="G57" s="24">
        <f t="shared" si="0"/>
        <v>12.419999999999998</v>
      </c>
      <c r="H57" s="7" t="s">
        <v>81</v>
      </c>
      <c r="I57" s="7"/>
      <c r="J57" s="7"/>
      <c r="M57" s="20"/>
      <c r="N57" s="22"/>
      <c r="O57" s="23"/>
      <c r="P57" s="7"/>
      <c r="Q57" s="21"/>
      <c r="R57" s="24"/>
      <c r="S57" s="7"/>
      <c r="T57" s="7"/>
      <c r="U57" s="7"/>
    </row>
    <row r="58" spans="1:21" ht="15">
      <c r="A58" s="20">
        <v>51</v>
      </c>
      <c r="B58" s="20">
        <v>103</v>
      </c>
      <c r="C58" s="6" t="s">
        <v>151</v>
      </c>
      <c r="D58" s="7" t="s">
        <v>209</v>
      </c>
      <c r="E58" s="7"/>
      <c r="F58" s="24">
        <v>43.99</v>
      </c>
      <c r="G58" s="24">
        <f t="shared" si="0"/>
        <v>12.760000000000002</v>
      </c>
      <c r="H58" s="7" t="s">
        <v>51</v>
      </c>
      <c r="I58" s="7"/>
      <c r="J58" s="7"/>
      <c r="M58" s="20"/>
      <c r="N58" s="22"/>
      <c r="O58" s="23"/>
      <c r="P58" s="7"/>
      <c r="Q58" s="21"/>
      <c r="R58" s="24"/>
      <c r="S58" s="7"/>
      <c r="T58" s="7"/>
      <c r="U58" s="7"/>
    </row>
    <row r="59" spans="1:21" ht="15">
      <c r="A59" s="20">
        <v>52</v>
      </c>
      <c r="B59" s="20">
        <v>69</v>
      </c>
      <c r="C59" s="22" t="s">
        <v>189</v>
      </c>
      <c r="D59" s="23" t="s">
        <v>61</v>
      </c>
      <c r="E59" s="7"/>
      <c r="F59" s="21">
        <v>44.02</v>
      </c>
      <c r="G59" s="24">
        <f t="shared" si="0"/>
        <v>12.790000000000003</v>
      </c>
      <c r="H59" s="7" t="s">
        <v>81</v>
      </c>
      <c r="I59" s="7"/>
      <c r="J59" s="7"/>
      <c r="M59" s="20"/>
      <c r="N59" s="22"/>
      <c r="O59" s="23"/>
      <c r="P59" s="7"/>
      <c r="Q59" s="21"/>
      <c r="R59" s="24"/>
      <c r="S59" s="7"/>
      <c r="T59" s="7"/>
      <c r="U59" s="7"/>
    </row>
    <row r="60" spans="1:21" ht="15">
      <c r="A60" s="20">
        <v>53</v>
      </c>
      <c r="B60" s="20">
        <v>95</v>
      </c>
      <c r="C60" s="22" t="s">
        <v>84</v>
      </c>
      <c r="D60" s="23" t="s">
        <v>202</v>
      </c>
      <c r="E60" s="7"/>
      <c r="F60" s="21">
        <v>44.19</v>
      </c>
      <c r="G60" s="24">
        <f t="shared" si="0"/>
        <v>12.959999999999997</v>
      </c>
      <c r="H60" s="7" t="s">
        <v>90</v>
      </c>
      <c r="I60" s="7"/>
      <c r="J60" s="7"/>
      <c r="M60" s="20"/>
      <c r="N60" s="22"/>
      <c r="O60" s="23"/>
      <c r="P60" s="7"/>
      <c r="Q60" s="21"/>
      <c r="R60" s="24"/>
      <c r="S60" s="7"/>
      <c r="T60" s="7"/>
      <c r="U60" s="7"/>
    </row>
    <row r="61" spans="1:21" ht="15">
      <c r="A61" s="20">
        <v>54</v>
      </c>
      <c r="B61" s="20">
        <v>97</v>
      </c>
      <c r="C61" s="22" t="s">
        <v>46</v>
      </c>
      <c r="D61" s="23" t="s">
        <v>82</v>
      </c>
      <c r="E61" s="7"/>
      <c r="F61" s="21">
        <v>44.21</v>
      </c>
      <c r="G61" s="24">
        <f t="shared" si="0"/>
        <v>12.98</v>
      </c>
      <c r="H61" s="7" t="s">
        <v>90</v>
      </c>
      <c r="I61" s="7"/>
      <c r="J61" s="7"/>
      <c r="M61" s="20"/>
      <c r="N61" s="22"/>
      <c r="O61" s="23"/>
      <c r="P61" s="7"/>
      <c r="Q61" s="21"/>
      <c r="R61" s="24"/>
      <c r="S61" s="7"/>
      <c r="T61" s="7"/>
      <c r="U61" s="7"/>
    </row>
    <row r="62" spans="1:21" ht="15">
      <c r="A62" s="20">
        <v>55</v>
      </c>
      <c r="B62" s="20">
        <v>26</v>
      </c>
      <c r="C62" s="29" t="s">
        <v>159</v>
      </c>
      <c r="D62" s="30" t="s">
        <v>80</v>
      </c>
      <c r="E62" s="20">
        <v>11</v>
      </c>
      <c r="F62" s="21">
        <v>44.62</v>
      </c>
      <c r="G62" s="24">
        <f t="shared" si="0"/>
        <v>13.389999999999997</v>
      </c>
      <c r="H62" s="7" t="s">
        <v>153</v>
      </c>
      <c r="I62" s="7"/>
      <c r="J62" s="7"/>
      <c r="T62" s="7"/>
      <c r="U62" s="7"/>
    </row>
    <row r="63" spans="1:21" ht="15">
      <c r="A63" s="20">
        <v>56</v>
      </c>
      <c r="B63" s="20">
        <v>65</v>
      </c>
      <c r="C63" s="6" t="s">
        <v>26</v>
      </c>
      <c r="D63" s="7" t="s">
        <v>27</v>
      </c>
      <c r="E63" s="7"/>
      <c r="F63" s="21">
        <v>44.76</v>
      </c>
      <c r="G63" s="24">
        <f t="shared" si="0"/>
        <v>13.529999999999998</v>
      </c>
      <c r="H63" s="7" t="s">
        <v>187</v>
      </c>
      <c r="I63" s="7"/>
      <c r="J63" s="7"/>
      <c r="M63" s="20"/>
      <c r="N63" s="22"/>
      <c r="O63" s="23"/>
      <c r="P63" s="7"/>
      <c r="Q63" s="21"/>
      <c r="R63" s="24"/>
      <c r="S63" s="7"/>
      <c r="T63" s="7"/>
      <c r="U63" s="7"/>
    </row>
    <row r="64" spans="1:21" ht="15">
      <c r="A64" s="20">
        <v>57</v>
      </c>
      <c r="B64" s="20">
        <v>86</v>
      </c>
      <c r="C64" s="6" t="s">
        <v>155</v>
      </c>
      <c r="D64" s="7" t="s">
        <v>126</v>
      </c>
      <c r="E64" s="7"/>
      <c r="F64" s="21">
        <v>45.01</v>
      </c>
      <c r="G64" s="24">
        <f t="shared" si="0"/>
        <v>13.779999999999998</v>
      </c>
      <c r="H64" s="7" t="s">
        <v>50</v>
      </c>
      <c r="I64" s="7"/>
      <c r="J64" s="7"/>
      <c r="M64" s="20"/>
      <c r="N64" s="22"/>
      <c r="O64" s="23"/>
      <c r="P64" s="7"/>
      <c r="Q64" s="21"/>
      <c r="R64" s="24"/>
      <c r="S64" s="7"/>
      <c r="T64" s="7"/>
      <c r="U64" s="7"/>
    </row>
    <row r="65" spans="1:21" ht="15">
      <c r="A65" s="20">
        <v>58</v>
      </c>
      <c r="B65" s="20">
        <v>23</v>
      </c>
      <c r="C65" s="29" t="s">
        <v>59</v>
      </c>
      <c r="D65" s="30" t="s">
        <v>60</v>
      </c>
      <c r="E65" s="20">
        <v>9</v>
      </c>
      <c r="F65" s="21">
        <v>45.26</v>
      </c>
      <c r="G65" s="24">
        <f t="shared" si="0"/>
        <v>14.029999999999998</v>
      </c>
      <c r="H65" s="7" t="s">
        <v>153</v>
      </c>
      <c r="I65" s="7"/>
      <c r="J65" s="7"/>
      <c r="T65" s="7"/>
      <c r="U65" s="7"/>
    </row>
    <row r="66" spans="1:21" ht="15">
      <c r="A66" s="20">
        <v>59</v>
      </c>
      <c r="B66" s="20">
        <v>31</v>
      </c>
      <c r="C66" s="29" t="s">
        <v>97</v>
      </c>
      <c r="D66" s="30" t="s">
        <v>13</v>
      </c>
      <c r="E66" s="20">
        <v>13</v>
      </c>
      <c r="F66" s="21">
        <v>45.36</v>
      </c>
      <c r="G66" s="24">
        <f t="shared" si="0"/>
        <v>14.129999999999999</v>
      </c>
      <c r="H66" s="7" t="s">
        <v>149</v>
      </c>
      <c r="I66" s="7" t="s">
        <v>104</v>
      </c>
      <c r="J66" s="7"/>
      <c r="T66" s="7"/>
      <c r="U66" s="7"/>
    </row>
    <row r="67" spans="1:21" ht="15">
      <c r="A67" s="20">
        <v>60</v>
      </c>
      <c r="B67" s="20">
        <v>16</v>
      </c>
      <c r="C67" s="29" t="s">
        <v>95</v>
      </c>
      <c r="D67" s="30" t="s">
        <v>75</v>
      </c>
      <c r="E67" s="20">
        <v>7</v>
      </c>
      <c r="F67" s="21">
        <v>45.37</v>
      </c>
      <c r="G67" s="24">
        <f t="shared" si="0"/>
        <v>14.139999999999997</v>
      </c>
      <c r="H67" s="7" t="s">
        <v>72</v>
      </c>
      <c r="I67" s="7"/>
      <c r="J67" s="7"/>
      <c r="T67" s="7"/>
      <c r="U67" s="7"/>
    </row>
    <row r="68" spans="1:21" ht="15">
      <c r="A68" s="20">
        <v>61</v>
      </c>
      <c r="B68" s="20">
        <v>91</v>
      </c>
      <c r="C68" s="22" t="s">
        <v>28</v>
      </c>
      <c r="D68" s="23" t="s">
        <v>203</v>
      </c>
      <c r="E68" s="7"/>
      <c r="F68" s="21">
        <v>45.57</v>
      </c>
      <c r="G68" s="24">
        <f t="shared" si="0"/>
        <v>14.34</v>
      </c>
      <c r="H68" s="7" t="s">
        <v>90</v>
      </c>
      <c r="I68" s="7"/>
      <c r="J68" s="7"/>
      <c r="M68" s="20"/>
      <c r="N68" s="6"/>
      <c r="O68" s="7"/>
      <c r="P68" s="7"/>
      <c r="Q68" s="24"/>
      <c r="R68" s="24"/>
      <c r="S68" s="7"/>
      <c r="T68" s="7"/>
      <c r="U68" s="7"/>
    </row>
    <row r="69" spans="1:21" ht="15">
      <c r="A69" s="20">
        <v>62</v>
      </c>
      <c r="B69" s="20">
        <v>17</v>
      </c>
      <c r="C69" s="29" t="s">
        <v>155</v>
      </c>
      <c r="D69" s="30" t="s">
        <v>156</v>
      </c>
      <c r="E69" s="20">
        <v>10</v>
      </c>
      <c r="F69" s="21">
        <v>45.7</v>
      </c>
      <c r="G69" s="24">
        <f t="shared" si="0"/>
        <v>14.470000000000002</v>
      </c>
      <c r="H69" s="7" t="s">
        <v>72</v>
      </c>
      <c r="I69" s="7"/>
      <c r="J69" s="7"/>
      <c r="T69" s="7"/>
      <c r="U69" s="7"/>
    </row>
    <row r="70" spans="1:21" ht="15">
      <c r="A70" s="20">
        <v>63</v>
      </c>
      <c r="B70" s="20">
        <v>9</v>
      </c>
      <c r="C70" s="29" t="s">
        <v>163</v>
      </c>
      <c r="D70" s="30" t="s">
        <v>164</v>
      </c>
      <c r="E70" s="20">
        <v>15</v>
      </c>
      <c r="F70" s="21">
        <v>45.91</v>
      </c>
      <c r="G70" s="24">
        <f t="shared" si="0"/>
        <v>14.679999999999996</v>
      </c>
      <c r="H70" s="7" t="s">
        <v>171</v>
      </c>
      <c r="I70" s="7"/>
      <c r="J70" s="7"/>
      <c r="T70" s="7"/>
      <c r="U70" s="7"/>
    </row>
    <row r="71" spans="1:21" ht="15">
      <c r="A71" s="20">
        <v>64</v>
      </c>
      <c r="B71" s="20">
        <v>96</v>
      </c>
      <c r="C71" s="22" t="s">
        <v>151</v>
      </c>
      <c r="D71" s="23" t="s">
        <v>204</v>
      </c>
      <c r="E71" s="7"/>
      <c r="F71" s="21">
        <v>46.12</v>
      </c>
      <c r="G71" s="24">
        <f t="shared" si="0"/>
        <v>14.889999999999997</v>
      </c>
      <c r="H71" s="7" t="s">
        <v>90</v>
      </c>
      <c r="I71" s="7"/>
      <c r="J71" s="7"/>
      <c r="M71" s="20"/>
      <c r="N71" s="22"/>
      <c r="O71" s="23"/>
      <c r="P71" s="7"/>
      <c r="Q71" s="21"/>
      <c r="R71" s="24"/>
      <c r="S71" s="7"/>
      <c r="T71" s="7"/>
      <c r="U71" s="7"/>
    </row>
    <row r="72" spans="1:21" ht="15">
      <c r="A72" s="20">
        <v>65</v>
      </c>
      <c r="B72" s="20">
        <v>73</v>
      </c>
      <c r="C72" s="22" t="s">
        <v>15</v>
      </c>
      <c r="D72" s="23" t="s">
        <v>35</v>
      </c>
      <c r="E72" s="7"/>
      <c r="F72" s="21">
        <v>46.22</v>
      </c>
      <c r="G72" s="24">
        <f t="shared" si="0"/>
        <v>14.989999999999998</v>
      </c>
      <c r="H72" s="7" t="s">
        <v>81</v>
      </c>
      <c r="I72" s="7"/>
      <c r="J72" s="7"/>
      <c r="M72" s="20"/>
      <c r="N72" s="22"/>
      <c r="O72" s="23"/>
      <c r="P72" s="7"/>
      <c r="Q72" s="21"/>
      <c r="R72" s="24"/>
      <c r="S72" s="7"/>
      <c r="T72" s="7"/>
      <c r="U72" s="7"/>
    </row>
    <row r="73" spans="1:21" ht="15">
      <c r="A73" s="20">
        <v>66</v>
      </c>
      <c r="B73" s="20">
        <v>25</v>
      </c>
      <c r="C73" s="29" t="s">
        <v>158</v>
      </c>
      <c r="D73" s="30" t="s">
        <v>75</v>
      </c>
      <c r="E73" s="20">
        <v>10</v>
      </c>
      <c r="F73" s="21">
        <v>46.33</v>
      </c>
      <c r="G73" s="24">
        <f t="shared" si="0"/>
        <v>15.099999999999998</v>
      </c>
      <c r="H73" s="7" t="s">
        <v>153</v>
      </c>
      <c r="I73" s="7"/>
      <c r="J73" s="7"/>
      <c r="T73" s="7"/>
      <c r="U73" s="7"/>
    </row>
    <row r="74" spans="1:21" ht="15">
      <c r="A74" s="20">
        <v>67</v>
      </c>
      <c r="B74" s="20">
        <v>87</v>
      </c>
      <c r="C74" s="6" t="s">
        <v>59</v>
      </c>
      <c r="D74" s="7" t="s">
        <v>198</v>
      </c>
      <c r="E74" s="7"/>
      <c r="F74" s="21">
        <v>46.38</v>
      </c>
      <c r="G74" s="24">
        <f aca="true" t="shared" si="1" ref="G74:G100">F74-31.23</f>
        <v>15.150000000000002</v>
      </c>
      <c r="H74" s="7" t="s">
        <v>50</v>
      </c>
      <c r="I74" s="7"/>
      <c r="J74" s="7"/>
      <c r="M74" s="20"/>
      <c r="N74" s="22"/>
      <c r="O74" s="23"/>
      <c r="P74" s="7"/>
      <c r="Q74" s="21"/>
      <c r="R74" s="24"/>
      <c r="S74" s="7"/>
      <c r="T74" s="7"/>
      <c r="U74" s="7"/>
    </row>
    <row r="75" spans="1:21" ht="15">
      <c r="A75" s="20">
        <v>68</v>
      </c>
      <c r="B75" s="20">
        <v>14</v>
      </c>
      <c r="C75" s="29" t="s">
        <v>151</v>
      </c>
      <c r="D75" s="30" t="s">
        <v>48</v>
      </c>
      <c r="E75" s="20">
        <v>9</v>
      </c>
      <c r="F75" s="21">
        <v>46.46</v>
      </c>
      <c r="G75" s="24">
        <f t="shared" si="1"/>
        <v>15.23</v>
      </c>
      <c r="H75" s="7" t="s">
        <v>77</v>
      </c>
      <c r="I75" s="7" t="s">
        <v>104</v>
      </c>
      <c r="J75" s="7"/>
      <c r="T75" s="7"/>
      <c r="U75" s="7"/>
    </row>
    <row r="76" spans="1:21" ht="15">
      <c r="A76" s="20">
        <v>69</v>
      </c>
      <c r="B76" s="20">
        <v>21</v>
      </c>
      <c r="C76" s="29" t="s">
        <v>157</v>
      </c>
      <c r="D76" s="30" t="s">
        <v>53</v>
      </c>
      <c r="E76" s="20">
        <v>10</v>
      </c>
      <c r="F76" s="21">
        <v>46.56</v>
      </c>
      <c r="G76" s="24">
        <f t="shared" si="1"/>
        <v>15.330000000000002</v>
      </c>
      <c r="H76" s="7" t="s">
        <v>72</v>
      </c>
      <c r="I76" s="7"/>
      <c r="J76" s="7"/>
      <c r="T76" s="7"/>
      <c r="U76" s="7"/>
    </row>
    <row r="77" spans="1:21" ht="15">
      <c r="A77" s="20">
        <v>70</v>
      </c>
      <c r="B77" s="20">
        <v>46</v>
      </c>
      <c r="C77" s="29" t="s">
        <v>138</v>
      </c>
      <c r="D77" s="30" t="s">
        <v>43</v>
      </c>
      <c r="E77" s="20">
        <v>13</v>
      </c>
      <c r="F77" s="21">
        <v>47</v>
      </c>
      <c r="G77" s="24">
        <f t="shared" si="1"/>
        <v>15.77</v>
      </c>
      <c r="H77" s="7" t="s">
        <v>140</v>
      </c>
      <c r="I77" s="7"/>
      <c r="J77" s="7"/>
      <c r="T77" s="7"/>
      <c r="U77" s="7"/>
    </row>
    <row r="78" spans="1:21" ht="15">
      <c r="A78" s="20">
        <v>71</v>
      </c>
      <c r="B78" s="20">
        <v>32</v>
      </c>
      <c r="C78" s="29" t="s">
        <v>73</v>
      </c>
      <c r="D78" s="30" t="s">
        <v>69</v>
      </c>
      <c r="E78" s="20">
        <v>8</v>
      </c>
      <c r="F78" s="21">
        <v>47.27</v>
      </c>
      <c r="G78" s="24">
        <f t="shared" si="1"/>
        <v>16.040000000000003</v>
      </c>
      <c r="H78" s="7" t="s">
        <v>149</v>
      </c>
      <c r="I78" s="7"/>
      <c r="J78" s="7"/>
      <c r="T78" s="7"/>
      <c r="U78" s="7"/>
    </row>
    <row r="79" spans="1:21" ht="15">
      <c r="A79" s="20">
        <v>72</v>
      </c>
      <c r="B79" s="20">
        <v>39</v>
      </c>
      <c r="C79" s="29" t="s">
        <v>87</v>
      </c>
      <c r="D79" s="30" t="s">
        <v>147</v>
      </c>
      <c r="E79" s="20">
        <v>13</v>
      </c>
      <c r="F79" s="21">
        <v>49.92</v>
      </c>
      <c r="G79" s="24">
        <f t="shared" si="1"/>
        <v>18.69</v>
      </c>
      <c r="H79" s="7" t="s">
        <v>54</v>
      </c>
      <c r="I79" s="7"/>
      <c r="J79" s="7"/>
      <c r="T79" s="7"/>
      <c r="U79" s="7"/>
    </row>
    <row r="80" spans="1:20" ht="15">
      <c r="A80" s="20">
        <v>73</v>
      </c>
      <c r="B80" s="20">
        <v>33</v>
      </c>
      <c r="C80" s="29" t="s">
        <v>151</v>
      </c>
      <c r="D80" s="30" t="s">
        <v>74</v>
      </c>
      <c r="E80" s="20">
        <v>13</v>
      </c>
      <c r="F80" s="21">
        <v>50.5</v>
      </c>
      <c r="G80" s="24">
        <f t="shared" si="1"/>
        <v>19.27</v>
      </c>
      <c r="H80" s="7" t="s">
        <v>149</v>
      </c>
      <c r="I80" s="7"/>
      <c r="J80" s="7"/>
      <c r="T80" s="7"/>
    </row>
    <row r="81" spans="1:21" ht="15">
      <c r="A81" s="20">
        <v>74</v>
      </c>
      <c r="B81" s="20">
        <v>93</v>
      </c>
      <c r="C81" s="22" t="s">
        <v>55</v>
      </c>
      <c r="D81" s="23" t="s">
        <v>89</v>
      </c>
      <c r="E81" s="7"/>
      <c r="F81" s="21">
        <v>51.14</v>
      </c>
      <c r="G81" s="24">
        <f t="shared" si="1"/>
        <v>19.91</v>
      </c>
      <c r="H81" s="7" t="s">
        <v>90</v>
      </c>
      <c r="I81" s="7"/>
      <c r="J81" s="7"/>
      <c r="T81" s="7"/>
      <c r="U81" s="7"/>
    </row>
    <row r="82" spans="1:21" ht="15">
      <c r="A82" s="20">
        <v>75</v>
      </c>
      <c r="B82" s="20">
        <v>11</v>
      </c>
      <c r="C82" s="29" t="s">
        <v>84</v>
      </c>
      <c r="D82" s="30" t="s">
        <v>58</v>
      </c>
      <c r="E82" s="20">
        <v>8</v>
      </c>
      <c r="F82" s="21">
        <v>52.66</v>
      </c>
      <c r="G82" s="24">
        <f t="shared" si="1"/>
        <v>21.429999999999996</v>
      </c>
      <c r="H82" s="7" t="s">
        <v>77</v>
      </c>
      <c r="I82" s="7"/>
      <c r="J82" s="7"/>
      <c r="T82" s="7"/>
      <c r="U82" s="7"/>
    </row>
    <row r="83" spans="1:10" ht="15">
      <c r="A83" s="20">
        <v>76</v>
      </c>
      <c r="B83" s="20">
        <v>13</v>
      </c>
      <c r="C83" s="29" t="s">
        <v>87</v>
      </c>
      <c r="D83" s="30" t="s">
        <v>161</v>
      </c>
      <c r="E83" s="20">
        <v>10</v>
      </c>
      <c r="F83" s="21">
        <v>54.25</v>
      </c>
      <c r="G83" s="24">
        <f t="shared" si="1"/>
        <v>23.02</v>
      </c>
      <c r="H83" s="7" t="s">
        <v>77</v>
      </c>
      <c r="I83" s="7"/>
      <c r="J83" s="7"/>
    </row>
    <row r="84" spans="1:10" ht="15">
      <c r="A84" s="20">
        <v>77</v>
      </c>
      <c r="B84" s="20">
        <v>35</v>
      </c>
      <c r="C84" s="29" t="s">
        <v>70</v>
      </c>
      <c r="D84" s="30" t="s">
        <v>16</v>
      </c>
      <c r="E84" s="20">
        <v>11</v>
      </c>
      <c r="F84" s="21">
        <v>54.7</v>
      </c>
      <c r="G84" s="24">
        <f t="shared" si="1"/>
        <v>23.470000000000002</v>
      </c>
      <c r="H84" s="7" t="s">
        <v>54</v>
      </c>
      <c r="I84" s="7"/>
      <c r="J84" s="7"/>
    </row>
    <row r="85" spans="1:10" ht="15">
      <c r="A85" s="20">
        <v>78</v>
      </c>
      <c r="B85" s="20">
        <v>12</v>
      </c>
      <c r="C85" s="29" t="s">
        <v>55</v>
      </c>
      <c r="D85" s="30" t="s">
        <v>76</v>
      </c>
      <c r="E85" s="20">
        <v>8</v>
      </c>
      <c r="F85" s="21">
        <v>56.06</v>
      </c>
      <c r="G85" s="24">
        <f t="shared" si="1"/>
        <v>24.830000000000002</v>
      </c>
      <c r="H85" s="7" t="s">
        <v>77</v>
      </c>
      <c r="I85" s="7"/>
      <c r="J85" s="7"/>
    </row>
    <row r="86" spans="1:10" ht="15">
      <c r="A86" s="20">
        <v>79</v>
      </c>
      <c r="B86" s="20">
        <v>100</v>
      </c>
      <c r="C86" s="6" t="s">
        <v>97</v>
      </c>
      <c r="D86" s="7" t="s">
        <v>62</v>
      </c>
      <c r="E86" s="7"/>
      <c r="F86" s="24">
        <v>56.09</v>
      </c>
      <c r="G86" s="24">
        <f t="shared" si="1"/>
        <v>24.860000000000003</v>
      </c>
      <c r="H86" s="7" t="s">
        <v>51</v>
      </c>
      <c r="I86" s="7"/>
      <c r="J86" s="7"/>
    </row>
    <row r="87" spans="1:10" ht="15">
      <c r="A87" s="20">
        <v>80</v>
      </c>
      <c r="B87" s="20">
        <v>15</v>
      </c>
      <c r="C87" s="29" t="s">
        <v>146</v>
      </c>
      <c r="D87" s="30" t="s">
        <v>41</v>
      </c>
      <c r="E87" s="20">
        <v>9</v>
      </c>
      <c r="F87" s="21">
        <v>56.85</v>
      </c>
      <c r="G87" s="24">
        <f t="shared" si="1"/>
        <v>25.62</v>
      </c>
      <c r="H87" s="7" t="s">
        <v>77</v>
      </c>
      <c r="I87" s="7"/>
      <c r="J87" s="7"/>
    </row>
    <row r="88" spans="1:10" ht="15">
      <c r="A88" s="20">
        <v>81</v>
      </c>
      <c r="B88" s="20">
        <v>19</v>
      </c>
      <c r="C88" s="29" t="s">
        <v>84</v>
      </c>
      <c r="D88" s="30" t="s">
        <v>133</v>
      </c>
      <c r="E88" s="20">
        <v>7</v>
      </c>
      <c r="F88" s="21">
        <v>57.07</v>
      </c>
      <c r="G88" s="24">
        <f t="shared" si="1"/>
        <v>25.84</v>
      </c>
      <c r="H88" s="7" t="s">
        <v>72</v>
      </c>
      <c r="I88" s="7" t="s">
        <v>103</v>
      </c>
      <c r="J88" s="7"/>
    </row>
    <row r="89" spans="1:10" ht="15">
      <c r="A89" s="20">
        <v>82</v>
      </c>
      <c r="B89" s="20">
        <v>66</v>
      </c>
      <c r="C89" s="6" t="s">
        <v>28</v>
      </c>
      <c r="D89" s="7" t="s">
        <v>29</v>
      </c>
      <c r="E89" s="7"/>
      <c r="F89" s="21">
        <v>60.92</v>
      </c>
      <c r="G89" s="24">
        <f t="shared" si="1"/>
        <v>29.69</v>
      </c>
      <c r="H89" s="7" t="s">
        <v>188</v>
      </c>
      <c r="I89" s="7"/>
      <c r="J89" s="7"/>
    </row>
    <row r="90" spans="1:10" ht="15">
      <c r="A90" s="20">
        <v>83</v>
      </c>
      <c r="B90" s="20">
        <v>56</v>
      </c>
      <c r="C90" s="29" t="s">
        <v>46</v>
      </c>
      <c r="D90" s="30" t="s">
        <v>57</v>
      </c>
      <c r="E90" s="20">
        <v>12</v>
      </c>
      <c r="F90" s="21">
        <v>58.37</v>
      </c>
      <c r="G90" s="24">
        <f t="shared" si="1"/>
        <v>27.139999999999997</v>
      </c>
      <c r="H90" s="7" t="s">
        <v>130</v>
      </c>
      <c r="I90" s="7"/>
      <c r="J90" s="7"/>
    </row>
    <row r="91" spans="1:10" ht="15">
      <c r="A91" s="20">
        <v>84</v>
      </c>
      <c r="B91" s="20">
        <v>94</v>
      </c>
      <c r="C91" s="22" t="s">
        <v>131</v>
      </c>
      <c r="D91" s="23" t="s">
        <v>205</v>
      </c>
      <c r="E91" s="7"/>
      <c r="F91" s="21">
        <v>59.31</v>
      </c>
      <c r="G91" s="24">
        <f t="shared" si="1"/>
        <v>28.080000000000002</v>
      </c>
      <c r="H91" s="7" t="s">
        <v>90</v>
      </c>
      <c r="I91" s="7"/>
      <c r="J91" s="7"/>
    </row>
    <row r="92" spans="1:10" ht="15">
      <c r="A92" s="20">
        <v>85</v>
      </c>
      <c r="B92" s="20">
        <v>7</v>
      </c>
      <c r="C92" s="29" t="s">
        <v>165</v>
      </c>
      <c r="D92" s="30" t="s">
        <v>166</v>
      </c>
      <c r="E92" s="20">
        <v>9</v>
      </c>
      <c r="F92" s="21">
        <v>59.84</v>
      </c>
      <c r="G92" s="24">
        <f t="shared" si="1"/>
        <v>28.610000000000003</v>
      </c>
      <c r="H92" s="7" t="s">
        <v>171</v>
      </c>
      <c r="I92" s="7"/>
      <c r="J92" s="7"/>
    </row>
    <row r="93" spans="1:10" ht="15">
      <c r="A93" s="20">
        <v>86</v>
      </c>
      <c r="B93" s="20">
        <v>71</v>
      </c>
      <c r="C93" s="22" t="s">
        <v>177</v>
      </c>
      <c r="D93" s="23" t="s">
        <v>82</v>
      </c>
      <c r="E93" s="7"/>
      <c r="F93" s="21">
        <v>59.96</v>
      </c>
      <c r="G93" s="24">
        <f t="shared" si="1"/>
        <v>28.73</v>
      </c>
      <c r="H93" s="7" t="s">
        <v>81</v>
      </c>
      <c r="I93" s="7"/>
      <c r="J93" s="7"/>
    </row>
    <row r="94" spans="1:10" ht="15">
      <c r="A94" s="20">
        <v>87</v>
      </c>
      <c r="B94" s="20">
        <v>78</v>
      </c>
      <c r="C94" s="6" t="s">
        <v>84</v>
      </c>
      <c r="D94" s="7" t="s">
        <v>85</v>
      </c>
      <c r="E94" s="7"/>
      <c r="F94" s="21">
        <v>70</v>
      </c>
      <c r="G94" s="24">
        <f t="shared" si="1"/>
        <v>38.769999999999996</v>
      </c>
      <c r="H94" s="7" t="s">
        <v>50</v>
      </c>
      <c r="I94" s="7"/>
      <c r="J94" s="7"/>
    </row>
    <row r="95" spans="1:10" ht="15">
      <c r="A95" s="20">
        <v>88</v>
      </c>
      <c r="B95" s="20">
        <v>63</v>
      </c>
      <c r="C95" s="29" t="s">
        <v>125</v>
      </c>
      <c r="D95" s="30" t="s">
        <v>126</v>
      </c>
      <c r="E95" s="20">
        <v>14</v>
      </c>
      <c r="F95" s="21">
        <v>74.4</v>
      </c>
      <c r="G95" s="24">
        <f t="shared" si="1"/>
        <v>43.17</v>
      </c>
      <c r="H95" s="7" t="s">
        <v>56</v>
      </c>
      <c r="I95" s="7" t="s">
        <v>104</v>
      </c>
      <c r="J95" s="7"/>
    </row>
    <row r="96" spans="1:10" ht="15">
      <c r="A96" s="20">
        <v>89</v>
      </c>
      <c r="B96" s="20">
        <v>22</v>
      </c>
      <c r="C96" s="29" t="s">
        <v>70</v>
      </c>
      <c r="D96" s="30" t="s">
        <v>62</v>
      </c>
      <c r="E96" s="20">
        <v>9</v>
      </c>
      <c r="F96" s="21">
        <v>84.94</v>
      </c>
      <c r="G96" s="24">
        <f t="shared" si="1"/>
        <v>53.709999999999994</v>
      </c>
      <c r="H96" s="7" t="s">
        <v>153</v>
      </c>
      <c r="I96" s="7" t="s">
        <v>104</v>
      </c>
      <c r="J96" s="7"/>
    </row>
    <row r="97" spans="1:10" ht="15">
      <c r="A97" s="20">
        <v>90</v>
      </c>
      <c r="B97" s="20">
        <v>89</v>
      </c>
      <c r="C97" s="6" t="s">
        <v>200</v>
      </c>
      <c r="D97" s="7" t="s">
        <v>201</v>
      </c>
      <c r="E97" s="7"/>
      <c r="F97" s="21">
        <v>87.35</v>
      </c>
      <c r="G97" s="24">
        <f t="shared" si="1"/>
        <v>56.11999999999999</v>
      </c>
      <c r="H97" s="7" t="s">
        <v>50</v>
      </c>
      <c r="I97" s="7"/>
      <c r="J97" s="7"/>
    </row>
    <row r="98" spans="1:11" ht="15">
      <c r="A98" s="20">
        <v>91</v>
      </c>
      <c r="B98" s="20">
        <v>109</v>
      </c>
      <c r="C98" s="22" t="s">
        <v>26</v>
      </c>
      <c r="D98" s="23" t="s">
        <v>211</v>
      </c>
      <c r="E98" s="7"/>
      <c r="F98" s="24">
        <v>74.27</v>
      </c>
      <c r="G98" s="24">
        <f t="shared" si="1"/>
        <v>43.03999999999999</v>
      </c>
      <c r="H98" s="7" t="s">
        <v>99</v>
      </c>
      <c r="I98" s="7"/>
      <c r="J98" s="7"/>
      <c r="K98" s="7" t="s">
        <v>212</v>
      </c>
    </row>
    <row r="99" spans="1:10" ht="15">
      <c r="A99" s="20">
        <v>92</v>
      </c>
      <c r="B99" s="20">
        <v>8</v>
      </c>
      <c r="C99" s="29" t="s">
        <v>165</v>
      </c>
      <c r="D99" s="30" t="s">
        <v>18</v>
      </c>
      <c r="E99" s="20">
        <v>10</v>
      </c>
      <c r="F99" s="21">
        <v>125.65</v>
      </c>
      <c r="G99" s="24">
        <f t="shared" si="1"/>
        <v>94.42</v>
      </c>
      <c r="H99" s="7" t="s">
        <v>171</v>
      </c>
      <c r="I99" s="7" t="s">
        <v>104</v>
      </c>
      <c r="J99" s="7"/>
    </row>
    <row r="100" spans="1:10" ht="15">
      <c r="A100" s="20">
        <v>93</v>
      </c>
      <c r="B100" s="20">
        <v>85</v>
      </c>
      <c r="C100" s="6" t="s">
        <v>87</v>
      </c>
      <c r="D100" s="7" t="s">
        <v>5</v>
      </c>
      <c r="E100" s="7"/>
      <c r="F100" s="21">
        <v>131.55</v>
      </c>
      <c r="G100" s="24">
        <f t="shared" si="1"/>
        <v>100.32000000000001</v>
      </c>
      <c r="H100" s="7" t="s">
        <v>50</v>
      </c>
      <c r="I100" s="7"/>
      <c r="J100" s="7"/>
    </row>
    <row r="101" spans="1:10" ht="15">
      <c r="A101" s="20">
        <v>94</v>
      </c>
      <c r="B101" s="20">
        <v>53</v>
      </c>
      <c r="C101" s="29" t="s">
        <v>55</v>
      </c>
      <c r="D101" s="30" t="s">
        <v>12</v>
      </c>
      <c r="E101" s="20">
        <v>11</v>
      </c>
      <c r="F101" s="21" t="s">
        <v>182</v>
      </c>
      <c r="G101" s="21"/>
      <c r="H101" s="7" t="s">
        <v>130</v>
      </c>
      <c r="I101" s="7"/>
      <c r="J101" s="7"/>
    </row>
    <row r="102" spans="1:10" ht="15">
      <c r="A102" s="20">
        <v>95</v>
      </c>
      <c r="B102" s="20">
        <v>47</v>
      </c>
      <c r="C102" s="29" t="s">
        <v>181</v>
      </c>
      <c r="D102" s="30" t="s">
        <v>14</v>
      </c>
      <c r="E102" s="20">
        <v>15</v>
      </c>
      <c r="F102" s="21" t="s">
        <v>182</v>
      </c>
      <c r="G102" s="21"/>
      <c r="H102" s="7" t="s">
        <v>140</v>
      </c>
      <c r="I102" s="7"/>
      <c r="J102" s="7"/>
    </row>
    <row r="103" spans="1:10" ht="15">
      <c r="A103" s="20">
        <v>96</v>
      </c>
      <c r="B103" s="7"/>
      <c r="C103" s="29" t="s">
        <v>131</v>
      </c>
      <c r="D103" s="30" t="s">
        <v>77</v>
      </c>
      <c r="E103" s="20">
        <v>14</v>
      </c>
      <c r="F103" s="21" t="s">
        <v>139</v>
      </c>
      <c r="G103" s="21"/>
      <c r="H103" s="7" t="s">
        <v>140</v>
      </c>
      <c r="I103" s="7" t="s">
        <v>104</v>
      </c>
      <c r="J103" s="7"/>
    </row>
    <row r="104" spans="1:10" ht="15">
      <c r="A104" s="20">
        <v>97</v>
      </c>
      <c r="B104" s="7"/>
      <c r="C104" s="29" t="s">
        <v>136</v>
      </c>
      <c r="D104" s="30" t="s">
        <v>180</v>
      </c>
      <c r="E104" s="20">
        <v>12</v>
      </c>
      <c r="F104" s="21" t="s">
        <v>139</v>
      </c>
      <c r="G104" s="21"/>
      <c r="H104" s="7" t="s">
        <v>140</v>
      </c>
      <c r="I104" s="7"/>
      <c r="J104" s="7"/>
    </row>
    <row r="105" spans="1:10" ht="15">
      <c r="A105" s="20">
        <v>98</v>
      </c>
      <c r="B105" s="7"/>
      <c r="C105" s="29" t="s">
        <v>141</v>
      </c>
      <c r="D105" s="30" t="s">
        <v>142</v>
      </c>
      <c r="E105" s="20">
        <v>11</v>
      </c>
      <c r="F105" s="21" t="s">
        <v>139</v>
      </c>
      <c r="G105" s="21"/>
      <c r="H105" s="7" t="s">
        <v>54</v>
      </c>
      <c r="I105" s="7"/>
      <c r="J105" s="7"/>
    </row>
    <row r="106" ht="12.75">
      <c r="A106" s="10">
        <v>99</v>
      </c>
    </row>
    <row r="107" ht="12.75">
      <c r="A107" s="10">
        <v>100</v>
      </c>
    </row>
    <row r="108" ht="12.75">
      <c r="A108" s="10">
        <v>101</v>
      </c>
    </row>
    <row r="109" ht="12.75">
      <c r="A109" s="10">
        <v>102</v>
      </c>
    </row>
    <row r="110" ht="12.75">
      <c r="A110" s="10">
        <v>103</v>
      </c>
    </row>
    <row r="111" ht="12.75">
      <c r="A111" s="10">
        <v>104</v>
      </c>
    </row>
    <row r="112" ht="12.75">
      <c r="A112" s="10">
        <v>105</v>
      </c>
    </row>
    <row r="113" ht="12.75">
      <c r="A113" s="10">
        <v>106</v>
      </c>
    </row>
    <row r="114" ht="12.75">
      <c r="A114" s="10">
        <v>107</v>
      </c>
    </row>
    <row r="115" ht="12.75">
      <c r="A115" s="10">
        <v>108</v>
      </c>
    </row>
    <row r="116" ht="12.75">
      <c r="A116" s="10">
        <v>109</v>
      </c>
    </row>
    <row r="117" ht="12.75">
      <c r="A117" s="10">
        <v>110</v>
      </c>
    </row>
    <row r="118" ht="12.75">
      <c r="A118" s="10">
        <v>111</v>
      </c>
    </row>
    <row r="119" ht="12.75">
      <c r="A119" s="10">
        <v>112</v>
      </c>
    </row>
    <row r="120" ht="12.75">
      <c r="A120" s="10">
        <v>113</v>
      </c>
    </row>
    <row r="121" ht="12.75">
      <c r="A121" s="10">
        <v>114</v>
      </c>
    </row>
    <row r="122" ht="12.75">
      <c r="A122" s="10">
        <v>115</v>
      </c>
    </row>
    <row r="123" ht="12.75">
      <c r="A123" s="10">
        <v>116</v>
      </c>
    </row>
    <row r="124" ht="12.75">
      <c r="A124" s="10">
        <v>117</v>
      </c>
    </row>
    <row r="125" ht="12.75">
      <c r="A125" s="10">
        <v>118</v>
      </c>
    </row>
    <row r="126" ht="12.75">
      <c r="A126" s="10">
        <v>119</v>
      </c>
    </row>
    <row r="127" ht="12.75">
      <c r="A127" s="10">
        <v>120</v>
      </c>
    </row>
    <row r="128" ht="12.75">
      <c r="A128" s="10">
        <v>121</v>
      </c>
    </row>
    <row r="129" ht="12.75">
      <c r="A129" s="10">
        <v>123</v>
      </c>
    </row>
    <row r="130" ht="12.75">
      <c r="A130" s="10">
        <v>124</v>
      </c>
    </row>
    <row r="131" ht="12.75">
      <c r="A131" s="10">
        <v>125</v>
      </c>
    </row>
    <row r="132" ht="12.75">
      <c r="A132" s="10">
        <v>126</v>
      </c>
    </row>
    <row r="133" ht="12.75">
      <c r="A133" s="10">
        <v>127</v>
      </c>
    </row>
    <row r="134" ht="12.75">
      <c r="A134" s="10">
        <v>128</v>
      </c>
    </row>
    <row r="135" ht="12.75">
      <c r="A135" s="10" t="s">
        <v>116</v>
      </c>
    </row>
    <row r="136" ht="12.75">
      <c r="A136" s="10" t="s">
        <v>116</v>
      </c>
    </row>
    <row r="137" ht="12.75">
      <c r="A137" s="10" t="s">
        <v>116</v>
      </c>
    </row>
    <row r="138" ht="12.75">
      <c r="A138" s="10" t="s">
        <v>116</v>
      </c>
    </row>
    <row r="139" ht="12.75">
      <c r="A139" s="10" t="s">
        <v>116</v>
      </c>
    </row>
    <row r="140" ht="12.75">
      <c r="A140" s="10" t="s">
        <v>116</v>
      </c>
    </row>
    <row r="141" ht="12.75">
      <c r="A141" s="10">
        <v>135</v>
      </c>
    </row>
    <row r="142" ht="12.75">
      <c r="A142" s="10">
        <v>136</v>
      </c>
    </row>
    <row r="143" ht="12.75">
      <c r="A143" s="10">
        <v>137</v>
      </c>
    </row>
    <row r="144" ht="12.75">
      <c r="A144" s="10">
        <v>138</v>
      </c>
    </row>
    <row r="145" ht="12.75">
      <c r="A145" s="10">
        <v>94</v>
      </c>
    </row>
    <row r="146" ht="12.75">
      <c r="A146" s="10">
        <v>95</v>
      </c>
    </row>
    <row r="147" ht="12.75">
      <c r="A147" s="10">
        <v>96</v>
      </c>
    </row>
    <row r="148" ht="12.75">
      <c r="A148" s="10">
        <v>97</v>
      </c>
    </row>
    <row r="149" ht="12.75">
      <c r="A149" s="10">
        <v>98</v>
      </c>
    </row>
    <row r="150" ht="12.75">
      <c r="A150" s="10">
        <v>99</v>
      </c>
    </row>
    <row r="151" ht="12.75">
      <c r="A151" s="10">
        <v>100</v>
      </c>
    </row>
    <row r="152" ht="12.75">
      <c r="A152" s="10">
        <v>101</v>
      </c>
    </row>
    <row r="153" ht="12.75">
      <c r="A153" s="10">
        <v>102</v>
      </c>
    </row>
    <row r="154" ht="12.75">
      <c r="A154" s="10">
        <v>103</v>
      </c>
    </row>
    <row r="155" ht="12.75">
      <c r="A155" s="10">
        <v>104</v>
      </c>
    </row>
    <row r="156" ht="12.75">
      <c r="A156" s="10">
        <v>105</v>
      </c>
    </row>
    <row r="157" ht="12.75">
      <c r="A157" s="10">
        <v>106</v>
      </c>
    </row>
    <row r="158" ht="12.75">
      <c r="A158" s="10">
        <v>107</v>
      </c>
    </row>
    <row r="159" ht="12.75">
      <c r="A159" s="10">
        <v>108</v>
      </c>
    </row>
    <row r="160" ht="12.75">
      <c r="A160" s="10">
        <v>109</v>
      </c>
    </row>
    <row r="161" ht="12.75">
      <c r="A161" s="10">
        <v>110</v>
      </c>
    </row>
    <row r="162" ht="12.75">
      <c r="A162" s="10">
        <v>111</v>
      </c>
    </row>
    <row r="163" ht="12.75">
      <c r="A163" s="10">
        <v>112</v>
      </c>
    </row>
    <row r="164" ht="12.75">
      <c r="A164" s="10">
        <v>113</v>
      </c>
    </row>
    <row r="165" ht="12.75">
      <c r="A165" s="10">
        <v>114</v>
      </c>
    </row>
    <row r="166" ht="12.75">
      <c r="A166" s="10">
        <v>115</v>
      </c>
    </row>
    <row r="167" ht="12.75">
      <c r="A167" s="10">
        <v>116</v>
      </c>
    </row>
    <row r="168" ht="12.75">
      <c r="A168" s="10">
        <v>117</v>
      </c>
    </row>
    <row r="169" ht="12.75">
      <c r="A169" s="10">
        <v>118</v>
      </c>
    </row>
    <row r="170" ht="12.75">
      <c r="A170" s="10">
        <v>119</v>
      </c>
    </row>
    <row r="171" ht="12.75">
      <c r="A171" s="10">
        <v>120</v>
      </c>
    </row>
    <row r="172" ht="12.75">
      <c r="A172" s="10">
        <v>121</v>
      </c>
    </row>
    <row r="173" ht="12.75">
      <c r="A173" s="10">
        <v>123</v>
      </c>
    </row>
    <row r="174" ht="12.75">
      <c r="A174" s="10">
        <v>124</v>
      </c>
    </row>
    <row r="175" ht="12.75">
      <c r="A175" s="10">
        <v>125</v>
      </c>
    </row>
    <row r="176" ht="12.75">
      <c r="A176" s="10">
        <v>126</v>
      </c>
    </row>
    <row r="177" ht="12.75">
      <c r="A177" s="10">
        <v>127</v>
      </c>
    </row>
    <row r="178" ht="12.75">
      <c r="A178" s="10">
        <v>128</v>
      </c>
    </row>
    <row r="179" ht="12.75">
      <c r="A179" s="10" t="s">
        <v>116</v>
      </c>
    </row>
    <row r="180" ht="12.75">
      <c r="A180" s="10" t="s">
        <v>116</v>
      </c>
    </row>
    <row r="181" ht="12.75">
      <c r="A181" s="10" t="s">
        <v>116</v>
      </c>
    </row>
    <row r="182" ht="12.75">
      <c r="A182" s="10" t="s">
        <v>116</v>
      </c>
    </row>
    <row r="183" ht="12.75">
      <c r="A183" s="10" t="s">
        <v>116</v>
      </c>
    </row>
    <row r="184" ht="12.75">
      <c r="A184" s="10" t="s">
        <v>116</v>
      </c>
    </row>
    <row r="185" ht="12.75">
      <c r="A185" s="10">
        <v>135</v>
      </c>
    </row>
    <row r="186" ht="12.75">
      <c r="A186" s="10">
        <v>136</v>
      </c>
    </row>
    <row r="187" ht="12.75">
      <c r="A187" s="10">
        <v>137</v>
      </c>
    </row>
    <row r="188" ht="12.75">
      <c r="A188" s="10">
        <v>138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 B Partnership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Michael Brennan</dc:creator>
  <cp:keywords/>
  <dc:description/>
  <cp:lastModifiedBy>Mike Brennan</cp:lastModifiedBy>
  <cp:lastPrinted>2011-08-29T13:47:22Z</cp:lastPrinted>
  <dcterms:created xsi:type="dcterms:W3CDTF">2006-06-30T12:57:52Z</dcterms:created>
  <dcterms:modified xsi:type="dcterms:W3CDTF">2014-04-10T06:54:43Z</dcterms:modified>
  <cp:category/>
  <cp:version/>
  <cp:contentType/>
  <cp:contentStatus/>
</cp:coreProperties>
</file>