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<sst xmlns="http://schemas.openxmlformats.org/spreadsheetml/2006/main" count="1849" uniqueCount="389">
  <si>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</si>
  <si>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</si>
  <si>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</si>
  <si>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</si>
  <si>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</si>
  <si>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</si>
  <si>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</si>
  <si>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</si>
  <si>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</si>
  <si>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>Rupert</t>
  </si>
  <si>
    <t>WALKER</t>
  </si>
  <si>
    <t>Jeremy</t>
  </si>
  <si>
    <t>Ladies 45-59</t>
  </si>
  <si>
    <t>Gentlemen 45-59</t>
  </si>
  <si>
    <t>Peter</t>
  </si>
  <si>
    <t>Ladies 30-44</t>
  </si>
  <si>
    <t>Gentlemen 30-44</t>
  </si>
  <si>
    <t>Gentlemen 16-29</t>
  </si>
  <si>
    <t>George</t>
  </si>
  <si>
    <t>Tilly</t>
  </si>
  <si>
    <t>Jamie</t>
  </si>
  <si>
    <t>Sophie</t>
  </si>
  <si>
    <t>Olivia</t>
  </si>
  <si>
    <t>EDGINTON</t>
  </si>
  <si>
    <t>Hamish</t>
  </si>
  <si>
    <t>Paul</t>
  </si>
  <si>
    <t>Stuart</t>
  </si>
  <si>
    <t>Stewart</t>
  </si>
  <si>
    <t>Fastest Lady</t>
  </si>
  <si>
    <t>LISTER</t>
  </si>
  <si>
    <t>GALBRAITH</t>
  </si>
  <si>
    <t>Frankie</t>
  </si>
  <si>
    <t>WILMOT</t>
  </si>
  <si>
    <t>Ella</t>
  </si>
  <si>
    <t>HARPER-HILL</t>
  </si>
  <si>
    <t>Jack</t>
  </si>
  <si>
    <t>ARMSTRONG</t>
  </si>
  <si>
    <t>Callum</t>
  </si>
  <si>
    <t>LAWMAN</t>
  </si>
  <si>
    <t>ARTHUR</t>
  </si>
  <si>
    <t>RAZZAQ</t>
  </si>
  <si>
    <t>Aleena</t>
  </si>
  <si>
    <t>DONKER</t>
  </si>
  <si>
    <t>Simona</t>
  </si>
  <si>
    <t>WHITE</t>
  </si>
  <si>
    <t>Eloise</t>
  </si>
  <si>
    <t>O/All Most Improved Girl</t>
  </si>
  <si>
    <t>O/All Most Improved Boy</t>
  </si>
  <si>
    <t>Amber</t>
  </si>
  <si>
    <t>Ava</t>
  </si>
  <si>
    <t>NEILL</t>
  </si>
  <si>
    <t>Louisa</t>
  </si>
  <si>
    <t>Snowboard</t>
  </si>
  <si>
    <t>Dan</t>
  </si>
  <si>
    <t>Richard</t>
  </si>
  <si>
    <t>Andrew</t>
  </si>
  <si>
    <t>FITZMAURICE</t>
  </si>
  <si>
    <t>NICHOLS</t>
  </si>
  <si>
    <t>Nancy</t>
  </si>
  <si>
    <t>Alistair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</si>
  <si>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</si>
  <si>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</si>
  <si>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</si>
  <si>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</si>
  <si>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</si>
  <si>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Giant Slalom - 25 Gate</t>
  </si>
  <si>
    <t>Gerhard</t>
  </si>
  <si>
    <t>ROGAN</t>
  </si>
  <si>
    <t>Grant</t>
  </si>
  <si>
    <t>Hugh</t>
  </si>
  <si>
    <t>NAIRN</t>
  </si>
  <si>
    <t>LUCAS</t>
  </si>
  <si>
    <t>Lois</t>
  </si>
  <si>
    <t>Georgina</t>
  </si>
  <si>
    <t>FITZGERALD</t>
  </si>
  <si>
    <t>Patrick</t>
  </si>
  <si>
    <t>William</t>
  </si>
  <si>
    <t>PRESCOTT</t>
  </si>
  <si>
    <t>Lucas</t>
  </si>
  <si>
    <t>Kenzie</t>
  </si>
  <si>
    <t>Gentlemen 70+</t>
  </si>
  <si>
    <t>Mark</t>
  </si>
  <si>
    <t>Best Snowboarder</t>
  </si>
  <si>
    <t>Juliet</t>
  </si>
  <si>
    <t>Oliver</t>
  </si>
  <si>
    <t>Freddie</t>
  </si>
  <si>
    <t>Tascha</t>
  </si>
  <si>
    <t>Henry</t>
  </si>
  <si>
    <t>Amy-Rose</t>
  </si>
  <si>
    <t>Rory</t>
  </si>
  <si>
    <t>7½</t>
  </si>
  <si>
    <t>Open Race Results - By Class</t>
  </si>
  <si>
    <t>Roger</t>
  </si>
  <si>
    <t>ELTON</t>
  </si>
  <si>
    <t>Stefan</t>
  </si>
  <si>
    <t>Nick</t>
  </si>
  <si>
    <t>David</t>
  </si>
  <si>
    <t>REIS</t>
  </si>
  <si>
    <t>Alasdair</t>
  </si>
  <si>
    <t>CLIFFORD</t>
  </si>
  <si>
    <t>Gordon</t>
  </si>
  <si>
    <t>Ladies 16-29</t>
  </si>
  <si>
    <t>MOORE</t>
  </si>
  <si>
    <t>HUGHES</t>
  </si>
  <si>
    <t>AVSC &amp; Open Race Results - Finish Order</t>
  </si>
  <si>
    <t>Emily</t>
  </si>
  <si>
    <t>Stefanie</t>
  </si>
  <si>
    <t>47.07</t>
  </si>
  <si>
    <t>Izzy</t>
  </si>
  <si>
    <t>53.63</t>
  </si>
  <si>
    <t>DAVIES</t>
  </si>
  <si>
    <t>Darcy</t>
  </si>
  <si>
    <t>57.69</t>
  </si>
  <si>
    <t>Tallulah</t>
  </si>
  <si>
    <t>HANDS</t>
  </si>
  <si>
    <t>Jemima</t>
  </si>
  <si>
    <t>Lotta</t>
  </si>
  <si>
    <t>48.96</t>
  </si>
  <si>
    <t>WARD</t>
  </si>
  <si>
    <t>Heath</t>
  </si>
  <si>
    <t>53.48</t>
  </si>
  <si>
    <t>Molly</t>
  </si>
  <si>
    <t>55.83</t>
  </si>
  <si>
    <t>ZNOWSKI</t>
  </si>
  <si>
    <t>56.17</t>
  </si>
  <si>
    <t>HERITAGE</t>
  </si>
  <si>
    <t>Ethan</t>
  </si>
  <si>
    <t>56.58</t>
  </si>
  <si>
    <t>Amelia</t>
  </si>
  <si>
    <t>ARMSTONG</t>
  </si>
  <si>
    <t>HALL</t>
  </si>
  <si>
    <t>WALLACE</t>
  </si>
  <si>
    <t>Isobel</t>
  </si>
  <si>
    <t>Jess</t>
  </si>
  <si>
    <t>KENYON</t>
  </si>
  <si>
    <t>Thomas</t>
  </si>
  <si>
    <t>Mateus</t>
  </si>
  <si>
    <t>PRESCOT</t>
  </si>
  <si>
    <t>HAMPSHIRE</t>
  </si>
  <si>
    <t>Hannah</t>
  </si>
  <si>
    <t>Suzie</t>
  </si>
  <si>
    <t>Georgie</t>
  </si>
  <si>
    <t>PARRY-GEORGE</t>
  </si>
  <si>
    <t>Arabella</t>
  </si>
  <si>
    <t>Harrison</t>
  </si>
  <si>
    <t>Rita</t>
  </si>
  <si>
    <t>Charlie</t>
  </si>
  <si>
    <t>GALBRATH</t>
  </si>
  <si>
    <t>ROWAN-HAMILTON</t>
  </si>
  <si>
    <t>Willa</t>
  </si>
  <si>
    <t>52.32</t>
  </si>
  <si>
    <t>55.52</t>
  </si>
  <si>
    <t>58.54</t>
  </si>
  <si>
    <t>Louis</t>
  </si>
  <si>
    <t>Suzie's Class</t>
  </si>
  <si>
    <t>DNS</t>
  </si>
  <si>
    <t>9½</t>
  </si>
  <si>
    <t>Tillie</t>
  </si>
  <si>
    <t>SPURR</t>
  </si>
  <si>
    <t>Sebastian</t>
  </si>
  <si>
    <t>6½</t>
  </si>
  <si>
    <t>AVSC By Finish Order</t>
  </si>
  <si>
    <t>Start Temp: -2°C</t>
  </si>
  <si>
    <t xml:space="preserve">Visibility: Snowing Poor visibility - Flat light </t>
  </si>
  <si>
    <t>Giant Slalom - 15 Gate</t>
  </si>
  <si>
    <t>Vertical Drop:  105m</t>
  </si>
  <si>
    <t>Location: Inneralpbach - Track crossing to Finish Hut</t>
  </si>
  <si>
    <t>Fall</t>
  </si>
  <si>
    <t>32=</t>
  </si>
  <si>
    <t>Class Most Improved</t>
  </si>
  <si>
    <t>2017 AVSC Half Term  - Friday 17 Feb 2017</t>
  </si>
  <si>
    <t>LOW START</t>
  </si>
  <si>
    <t>Fastest Boy</t>
  </si>
  <si>
    <t>Fastest Girl</t>
  </si>
  <si>
    <t>Debs</t>
  </si>
  <si>
    <t xml:space="preserve">NAIRN </t>
  </si>
  <si>
    <t>Irena</t>
  </si>
  <si>
    <t>Harry</t>
  </si>
  <si>
    <t>Adam</t>
  </si>
  <si>
    <t>Gents 45-59</t>
  </si>
  <si>
    <t>Gents 30-44</t>
  </si>
  <si>
    <t>Betsie</t>
  </si>
  <si>
    <t>Lotte</t>
  </si>
  <si>
    <t>Pussy Galore</t>
  </si>
  <si>
    <t>Franka</t>
  </si>
  <si>
    <t>Anna</t>
  </si>
  <si>
    <t>Ben</t>
  </si>
  <si>
    <t>Sarah</t>
  </si>
  <si>
    <t>Toby</t>
  </si>
  <si>
    <t>1st in Class</t>
  </si>
  <si>
    <t>Lotta's Class</t>
  </si>
  <si>
    <t>Talula</t>
  </si>
  <si>
    <t>LOW RACE START - Track to Finish Hut</t>
  </si>
  <si>
    <t>Peter's Class</t>
  </si>
  <si>
    <t>8¾</t>
  </si>
  <si>
    <t>Stefanie's Class</t>
  </si>
  <si>
    <t>1st In Class &amp; Most Improved</t>
  </si>
  <si>
    <t>Location: Inneralpbach - Hut opposite Böglalm to Finish Hut</t>
  </si>
  <si>
    <t>Start Temp: 0°C</t>
  </si>
  <si>
    <t>Start Time:  10:38</t>
  </si>
  <si>
    <t xml:space="preserve">Visibility: Drizzle at times heavy  - Flat light </t>
  </si>
  <si>
    <t>HERBIG</t>
  </si>
  <si>
    <t>Sam</t>
  </si>
  <si>
    <t>Ollie</t>
  </si>
  <si>
    <t>BRYANS</t>
  </si>
  <si>
    <t>Kip</t>
  </si>
  <si>
    <t>Michael's Class</t>
  </si>
  <si>
    <t>Victoria's Class</t>
  </si>
  <si>
    <t>Michael</t>
  </si>
  <si>
    <t>Victoria</t>
  </si>
  <si>
    <t>Ed</t>
  </si>
  <si>
    <t>Georg's Class</t>
  </si>
  <si>
    <t>Alex</t>
  </si>
  <si>
    <t>POUND</t>
  </si>
  <si>
    <t>Jackson</t>
  </si>
  <si>
    <t>Leila</t>
  </si>
  <si>
    <t>CLARKE</t>
  </si>
  <si>
    <t>Romilly</t>
  </si>
  <si>
    <t>Georg</t>
  </si>
  <si>
    <t>Betsy</t>
  </si>
  <si>
    <t>10½</t>
  </si>
  <si>
    <t>WEST</t>
  </si>
  <si>
    <t>Amélie</t>
  </si>
  <si>
    <t>Eva's Class</t>
  </si>
  <si>
    <t>Will</t>
  </si>
  <si>
    <t>McDADE</t>
  </si>
  <si>
    <t>Georgia</t>
  </si>
  <si>
    <t>SYNNOTT</t>
  </si>
  <si>
    <t>Alexandra</t>
  </si>
  <si>
    <t>BARRY</t>
  </si>
  <si>
    <t>Eva</t>
  </si>
  <si>
    <t>Lucas' Class</t>
  </si>
  <si>
    <t>Felix</t>
  </si>
  <si>
    <t>Bertie</t>
  </si>
  <si>
    <t>Conor</t>
  </si>
  <si>
    <t>FINKEL</t>
  </si>
  <si>
    <t>Brooks</t>
  </si>
  <si>
    <t>JOHNSTONE</t>
  </si>
  <si>
    <t>Rosie</t>
  </si>
  <si>
    <t>Lulu</t>
  </si>
  <si>
    <t>HAINES</t>
  </si>
  <si>
    <t>Enfys</t>
  </si>
  <si>
    <t>WOOLDRIDGE</t>
  </si>
  <si>
    <t>9¾</t>
  </si>
  <si>
    <t>Emma</t>
  </si>
  <si>
    <t>DITTMER</t>
  </si>
  <si>
    <t>Josh</t>
  </si>
  <si>
    <t>Anna Lena's Class</t>
  </si>
  <si>
    <t>Anna Lena</t>
  </si>
  <si>
    <t>Freddy</t>
  </si>
  <si>
    <t>Jake</t>
  </si>
  <si>
    <t>EASTON-THOMAS</t>
  </si>
  <si>
    <t>Millie</t>
  </si>
  <si>
    <t>PETIT</t>
  </si>
  <si>
    <t>EEDE</t>
  </si>
  <si>
    <t>Aggie</t>
  </si>
  <si>
    <t>Jessica</t>
  </si>
  <si>
    <t>CURRIE</t>
  </si>
  <si>
    <t>DAVIDSON</t>
  </si>
  <si>
    <t>ROBINSON</t>
  </si>
  <si>
    <t>Edward</t>
  </si>
  <si>
    <t>Charlotte</t>
  </si>
  <si>
    <t>Ruby</t>
  </si>
  <si>
    <t>Bug's Class</t>
  </si>
  <si>
    <t>Bug</t>
  </si>
  <si>
    <t>Julia's Class</t>
  </si>
  <si>
    <t>Julia</t>
  </si>
  <si>
    <t>Leonora</t>
  </si>
  <si>
    <t>Hattie</t>
  </si>
  <si>
    <t>Giselle</t>
  </si>
  <si>
    <t>Fifi</t>
  </si>
  <si>
    <t>Posy</t>
  </si>
  <si>
    <t>2019  AVSC Half Term - End of Week Race - Friday 22 Feb 2019</t>
  </si>
  <si>
    <t>2019  AVSC Half Term by Finish Order</t>
  </si>
  <si>
    <t>Lukas</t>
  </si>
  <si>
    <t>Fall - Class Most Improved</t>
  </si>
  <si>
    <t>DSQ</t>
  </si>
  <si>
    <t>McKEVITT</t>
  </si>
  <si>
    <t>Cathy</t>
  </si>
  <si>
    <t>Gesa</t>
  </si>
  <si>
    <t>Van Den BOUT</t>
  </si>
  <si>
    <t>Sebastien</t>
  </si>
  <si>
    <t>Bruce</t>
  </si>
  <si>
    <t>Gary</t>
  </si>
  <si>
    <t>Tom</t>
  </si>
  <si>
    <t>Alan</t>
  </si>
  <si>
    <t>Rowan</t>
  </si>
  <si>
    <t>Marcus</t>
  </si>
  <si>
    <t>Pippa</t>
  </si>
  <si>
    <t>Kathy</t>
  </si>
  <si>
    <t>ISAAC</t>
  </si>
  <si>
    <t>Fleure</t>
  </si>
  <si>
    <t>THOMAS</t>
  </si>
  <si>
    <t>Mollie</t>
  </si>
  <si>
    <t>Best Wipe Out</t>
  </si>
  <si>
    <t>ELLIOTT</t>
  </si>
  <si>
    <t>Hendrik</t>
  </si>
  <si>
    <t>Ski Team Telford</t>
  </si>
  <si>
    <t>WEBB</t>
  </si>
  <si>
    <t>BROOMHALL</t>
  </si>
  <si>
    <t>Finlay</t>
  </si>
  <si>
    <t>TRAVIS</t>
  </si>
  <si>
    <t>WHATTEY</t>
  </si>
  <si>
    <t>Ross</t>
  </si>
  <si>
    <t>TONKS</t>
  </si>
  <si>
    <t>Bryce</t>
  </si>
  <si>
    <t>BRISTOLL</t>
  </si>
  <si>
    <t>HOLLAND</t>
  </si>
  <si>
    <t>WOODWARD</t>
  </si>
  <si>
    <t>Jacob</t>
  </si>
  <si>
    <t>Chloe</t>
  </si>
  <si>
    <t>Gents 16-29</t>
  </si>
  <si>
    <t>Gents 60+</t>
  </si>
  <si>
    <t>2019  AVSC Half Term - Open Race - Friday 22 Feb 2019</t>
  </si>
  <si>
    <t>Open Race Results - By Finish Order</t>
  </si>
  <si>
    <t>Course Setter: Michael</t>
  </si>
  <si>
    <t>Start Time:  11:45</t>
  </si>
  <si>
    <t>Start Time Open Race: 11:45</t>
  </si>
  <si>
    <t>Start Time AVSC week: 10:38</t>
  </si>
  <si>
    <t>2019  AVSC Half Term and Open Race - Friday 22 Feb 2019</t>
  </si>
  <si>
    <t>Fall O/All Most Improved Boy</t>
  </si>
  <si>
    <t>15 Peter</t>
  </si>
  <si>
    <t>14 Victoria</t>
  </si>
  <si>
    <t>12 Georg</t>
  </si>
  <si>
    <t>13 Suzie</t>
  </si>
  <si>
    <t>10 Suzie</t>
  </si>
  <si>
    <t>16 Michael</t>
  </si>
  <si>
    <t>10 Eva</t>
  </si>
  <si>
    <t>12 Eva</t>
  </si>
  <si>
    <t xml:space="preserve"> 10½ Suzie</t>
  </si>
  <si>
    <t>14 Michael</t>
  </si>
  <si>
    <t>15 Michael</t>
  </si>
  <si>
    <t>13 Victoria</t>
  </si>
  <si>
    <t>18 Peter</t>
  </si>
  <si>
    <t>11 Suzie</t>
  </si>
  <si>
    <t>12 Victoria</t>
  </si>
  <si>
    <t>11 Anna Lena</t>
  </si>
  <si>
    <t>14 Suzie</t>
  </si>
  <si>
    <t>12 Lotta</t>
  </si>
  <si>
    <t>9  Georg</t>
  </si>
  <si>
    <t>10  Georg</t>
  </si>
  <si>
    <t>7  Georg</t>
  </si>
  <si>
    <t>15 Victoria</t>
  </si>
  <si>
    <t>10 Anna Lena</t>
  </si>
  <si>
    <t>12 Suzie</t>
  </si>
  <si>
    <t>12 Anna Lena</t>
  </si>
  <si>
    <t>10 Lukas</t>
  </si>
  <si>
    <t>14 Lukas</t>
  </si>
  <si>
    <t>9  Lucas</t>
  </si>
  <si>
    <t>12 Lukas</t>
  </si>
  <si>
    <t>13 Lotta</t>
  </si>
  <si>
    <t>10 Victoria</t>
  </si>
  <si>
    <t>11 Eva</t>
  </si>
  <si>
    <t>9  Anna Lena</t>
  </si>
  <si>
    <t>9  Lukas</t>
  </si>
  <si>
    <t>14 Lucas</t>
  </si>
  <si>
    <t>10 Georg</t>
  </si>
  <si>
    <t>8  Lotta</t>
  </si>
  <si>
    <t>9¾ Lucas</t>
  </si>
  <si>
    <t>10 Lotta</t>
  </si>
  <si>
    <t>13 Michael</t>
  </si>
  <si>
    <t>13 Lukas</t>
  </si>
  <si>
    <t>8¾ Georg</t>
  </si>
  <si>
    <t>11 Lotta</t>
  </si>
  <si>
    <t>9  Bug</t>
  </si>
  <si>
    <t>11 Bug</t>
  </si>
  <si>
    <t>8  Bug</t>
  </si>
  <si>
    <t>7  Julia</t>
  </si>
  <si>
    <t>10 Julia</t>
  </si>
  <si>
    <t>8  Julia</t>
  </si>
  <si>
    <t>9  Julia</t>
  </si>
  <si>
    <t>Awards</t>
  </si>
  <si>
    <t>Best Fall</t>
  </si>
  <si>
    <t>Best Recovery</t>
  </si>
  <si>
    <t>1st in Each Category</t>
  </si>
  <si>
    <t>Ben Thomas</t>
  </si>
  <si>
    <t>Irena Davies</t>
  </si>
  <si>
    <t>Toby Davies</t>
  </si>
  <si>
    <t>Harison Hampshire</t>
  </si>
  <si>
    <t>Open Race Awards</t>
  </si>
  <si>
    <t>1st in Category</t>
  </si>
  <si>
    <t>Fastest</t>
  </si>
  <si>
    <t>14 Telford</t>
  </si>
  <si>
    <t>11 Telford</t>
  </si>
  <si>
    <t>13 Telford</t>
  </si>
  <si>
    <t>10 Telford</t>
  </si>
  <si>
    <t>?? Telford</t>
  </si>
  <si>
    <t xml:space="preserve"> </t>
  </si>
  <si>
    <t xml:space="preserve">Visibility: Drizzle at times heavy - Overcast, Flat light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</si>
</sst>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3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2" fontId="5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4" fontId="52" fillId="0" borderId="0" xfId="0" applyNumberFormat="1" applyFont="1" applyAlignment="1">
      <alignment horizontal="center"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/>
    </xf>
    <xf numFmtId="2" fontId="57" fillId="0" borderId="0" xfId="0" applyNumberFormat="1" applyFont="1" applyFill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2" fontId="52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NumberFormat="1" applyFont="1" applyFill="1" applyBorder="1" applyAlignment="1" applyProtection="1">
      <alignment/>
      <protection/>
    </xf>
    <xf numFmtId="2" fontId="54" fillId="0" borderId="0" xfId="0" applyNumberFormat="1" applyFont="1" applyAlignment="1">
      <alignment horizontal="center"/>
    </xf>
    <xf numFmtId="0" fontId="5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8"/>
  <sheetViews>
    <sheetView zoomScalePageLayoutView="0" workbookViewId="0" topLeftCell="A201">
      <selection activeCell="A173" sqref="A173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3.8515625" style="0" customWidth="1"/>
    <col min="4" max="4" width="8.28125" style="0" customWidth="1"/>
    <col min="5" max="5" width="4.57421875" style="0" customWidth="1"/>
    <col min="6" max="7" width="8.28125" style="0" customWidth="1"/>
    <col min="8" max="8" width="11.140625" style="0" customWidth="1"/>
    <col min="9" max="9" width="5.140625" style="0" customWidth="1"/>
    <col min="10" max="10" width="12.7109375" style="0" customWidth="1"/>
    <col min="11" max="11" width="6.57421875" style="7" customWidth="1"/>
    <col min="12" max="12" width="7.421875" style="0" customWidth="1"/>
    <col min="13" max="13" width="5.57421875" style="0" bestFit="1" customWidth="1"/>
  </cols>
  <sheetData>
    <row r="1" spans="1:5" ht="15">
      <c r="A1" s="5" t="s">
        <v>272</v>
      </c>
      <c r="B1" s="6"/>
      <c r="C1" s="6"/>
      <c r="D1" s="6"/>
      <c r="E1" s="6"/>
    </row>
    <row r="2" spans="1:4" ht="12.75">
      <c r="A2" s="1" t="s">
        <v>6</v>
      </c>
      <c r="D2" s="1" t="s">
        <v>197</v>
      </c>
    </row>
    <row r="3" spans="1:4" ht="12.75">
      <c r="A3" s="1" t="s">
        <v>64</v>
      </c>
      <c r="B3" s="1"/>
      <c r="D3" s="1" t="s">
        <v>65</v>
      </c>
    </row>
    <row r="4" spans="1:5" ht="12.75">
      <c r="A4" s="1" t="s">
        <v>198</v>
      </c>
      <c r="B4" s="4"/>
      <c r="C4" s="4"/>
      <c r="D4" s="1" t="s">
        <v>200</v>
      </c>
      <c r="E4" s="4"/>
    </row>
    <row r="5" spans="1:5" ht="12.75">
      <c r="A5" s="1" t="s">
        <v>199</v>
      </c>
      <c r="B5" s="4"/>
      <c r="C5" s="4"/>
      <c r="D5" s="1" t="s">
        <v>315</v>
      </c>
      <c r="E5" s="4"/>
    </row>
    <row r="6" spans="1:8" ht="12.75">
      <c r="A6" s="1" t="s">
        <v>0</v>
      </c>
      <c r="B6" s="1" t="s">
        <v>7</v>
      </c>
      <c r="C6" s="1" t="s">
        <v>1</v>
      </c>
      <c r="D6" s="1" t="s">
        <v>2</v>
      </c>
      <c r="E6" s="1" t="s">
        <v>8</v>
      </c>
      <c r="F6" s="1" t="s">
        <v>61</v>
      </c>
      <c r="G6" s="1" t="s">
        <v>3</v>
      </c>
      <c r="H6" s="1" t="s">
        <v>5</v>
      </c>
    </row>
    <row r="7" spans="2:5" ht="12.75">
      <c r="B7" s="1" t="s">
        <v>206</v>
      </c>
      <c r="D7" s="4"/>
      <c r="E7" s="8"/>
    </row>
    <row r="8" spans="1:9" ht="12.75">
      <c r="A8" s="29">
        <v>1</v>
      </c>
      <c r="B8" s="8">
        <v>85</v>
      </c>
      <c r="C8" s="35" t="s">
        <v>142</v>
      </c>
      <c r="D8" s="20" t="s">
        <v>153</v>
      </c>
      <c r="E8" s="21">
        <v>13</v>
      </c>
      <c r="F8" s="13">
        <v>52.93</v>
      </c>
      <c r="G8" s="13">
        <f aca="true" t="shared" si="0" ref="G8:G14">F8-52.93</f>
        <v>0</v>
      </c>
      <c r="H8" t="s">
        <v>208</v>
      </c>
      <c r="I8" s="4" t="s">
        <v>172</v>
      </c>
    </row>
    <row r="9" spans="1:8" ht="12.75">
      <c r="A9" s="29">
        <v>2</v>
      </c>
      <c r="B9" s="8">
        <v>87</v>
      </c>
      <c r="C9" s="4" t="s">
        <v>201</v>
      </c>
      <c r="D9" s="20" t="s">
        <v>202</v>
      </c>
      <c r="E9" s="8">
        <v>16</v>
      </c>
      <c r="F9" s="13">
        <v>59.59</v>
      </c>
      <c r="G9" s="13">
        <f t="shared" si="0"/>
        <v>6.660000000000004</v>
      </c>
      <c r="H9" t="s">
        <v>208</v>
      </c>
    </row>
    <row r="10" spans="1:9" ht="12.75">
      <c r="A10" s="29">
        <v>3</v>
      </c>
      <c r="B10" s="8">
        <v>89</v>
      </c>
      <c r="C10" s="22" t="s">
        <v>39</v>
      </c>
      <c r="D10" s="20" t="s">
        <v>35</v>
      </c>
      <c r="E10" s="8">
        <v>14</v>
      </c>
      <c r="F10" s="13">
        <v>60.62</v>
      </c>
      <c r="G10" s="13">
        <f t="shared" si="0"/>
        <v>7.689999999999998</v>
      </c>
      <c r="H10" t="s">
        <v>208</v>
      </c>
      <c r="I10" s="4" t="s">
        <v>169</v>
      </c>
    </row>
    <row r="11" spans="1:8" ht="12.75">
      <c r="A11" s="29">
        <v>4</v>
      </c>
      <c r="B11" s="8">
        <v>86</v>
      </c>
      <c r="C11" s="22" t="s">
        <v>201</v>
      </c>
      <c r="D11" s="20" t="s">
        <v>203</v>
      </c>
      <c r="E11" s="8">
        <v>15</v>
      </c>
      <c r="F11" s="13">
        <v>61.02</v>
      </c>
      <c r="G11" s="13">
        <f t="shared" si="0"/>
        <v>8.090000000000003</v>
      </c>
      <c r="H11" t="s">
        <v>208</v>
      </c>
    </row>
    <row r="12" spans="1:9" ht="12.75">
      <c r="A12" s="29">
        <v>6</v>
      </c>
      <c r="B12" s="8">
        <v>84</v>
      </c>
      <c r="C12" s="22" t="s">
        <v>10</v>
      </c>
      <c r="D12" s="20" t="s">
        <v>31</v>
      </c>
      <c r="E12" s="8">
        <v>14</v>
      </c>
      <c r="F12" s="13">
        <v>80.3</v>
      </c>
      <c r="G12" s="13">
        <f t="shared" si="0"/>
        <v>27.369999999999997</v>
      </c>
      <c r="H12" t="s">
        <v>208</v>
      </c>
      <c r="I12" t="s">
        <v>167</v>
      </c>
    </row>
    <row r="13" spans="1:9" ht="12.75">
      <c r="A13" s="29">
        <v>6</v>
      </c>
      <c r="B13" s="8">
        <v>88</v>
      </c>
      <c r="C13" s="22" t="s">
        <v>204</v>
      </c>
      <c r="D13" s="20" t="s">
        <v>205</v>
      </c>
      <c r="E13" s="8">
        <v>13</v>
      </c>
      <c r="F13" s="13">
        <v>81.79</v>
      </c>
      <c r="G13" s="13">
        <f t="shared" si="0"/>
        <v>28.860000000000007</v>
      </c>
      <c r="H13" t="s">
        <v>208</v>
      </c>
      <c r="I13" t="s">
        <v>167</v>
      </c>
    </row>
    <row r="14" spans="1:9" ht="12.75">
      <c r="A14" s="29">
        <v>7</v>
      </c>
      <c r="B14" s="8">
        <v>83</v>
      </c>
      <c r="C14" s="22" t="s">
        <v>10</v>
      </c>
      <c r="D14" s="20" t="s">
        <v>141</v>
      </c>
      <c r="E14" s="8">
        <v>13</v>
      </c>
      <c r="F14" s="13">
        <v>100.43</v>
      </c>
      <c r="G14" s="13">
        <f t="shared" si="0"/>
        <v>47.50000000000001</v>
      </c>
      <c r="H14" t="s">
        <v>208</v>
      </c>
      <c r="I14" t="s">
        <v>167</v>
      </c>
    </row>
    <row r="15" spans="2:7" ht="12.75">
      <c r="B15" s="15" t="s">
        <v>193</v>
      </c>
      <c r="C15" s="22"/>
      <c r="D15" s="20"/>
      <c r="E15" s="8"/>
      <c r="F15" s="13"/>
      <c r="G15" s="12"/>
    </row>
    <row r="16" spans="1:9" ht="12.75">
      <c r="A16" s="29">
        <v>1</v>
      </c>
      <c r="B16" s="8">
        <v>66</v>
      </c>
      <c r="C16" s="22" t="s">
        <v>10</v>
      </c>
      <c r="D16" s="20" t="s">
        <v>58</v>
      </c>
      <c r="E16" s="8">
        <v>15</v>
      </c>
      <c r="F16" s="13">
        <v>53.84</v>
      </c>
      <c r="G16" s="13">
        <f>F16-53.84</f>
        <v>0</v>
      </c>
      <c r="H16" t="s">
        <v>14</v>
      </c>
      <c r="I16" s="4" t="s">
        <v>173</v>
      </c>
    </row>
    <row r="17" spans="1:9" ht="12.75">
      <c r="A17" s="29">
        <v>2</v>
      </c>
      <c r="B17" s="8">
        <v>68</v>
      </c>
      <c r="C17" s="22" t="s">
        <v>40</v>
      </c>
      <c r="D17" s="20" t="s">
        <v>41</v>
      </c>
      <c r="E17" s="8">
        <v>18</v>
      </c>
      <c r="F17" s="13">
        <v>62.48</v>
      </c>
      <c r="G17" s="13">
        <f>F17-53.84</f>
        <v>8.639999999999993</v>
      </c>
      <c r="H17" t="s">
        <v>14</v>
      </c>
      <c r="I17" s="4" t="s">
        <v>169</v>
      </c>
    </row>
    <row r="18" spans="1:8" ht="12.75">
      <c r="A18" s="29">
        <v>3</v>
      </c>
      <c r="B18" s="8">
        <v>69</v>
      </c>
      <c r="C18" s="22" t="s">
        <v>102</v>
      </c>
      <c r="D18" s="20" t="s">
        <v>19</v>
      </c>
      <c r="E18" s="8">
        <v>18</v>
      </c>
      <c r="F18" s="13">
        <v>96</v>
      </c>
      <c r="G18" s="13">
        <f>F18-53.84</f>
        <v>42.16</v>
      </c>
      <c r="H18" t="s">
        <v>14</v>
      </c>
    </row>
    <row r="19" spans="1:11" ht="12.75">
      <c r="A19" s="29"/>
      <c r="B19" s="8">
        <v>67</v>
      </c>
      <c r="C19" s="22" t="s">
        <v>10</v>
      </c>
      <c r="D19" s="20" t="s">
        <v>72</v>
      </c>
      <c r="E19" s="8">
        <v>18</v>
      </c>
      <c r="F19" s="12" t="s">
        <v>155</v>
      </c>
      <c r="G19" s="12"/>
      <c r="H19" t="s">
        <v>14</v>
      </c>
      <c r="K19" s="4"/>
    </row>
    <row r="20" spans="1:11" ht="12.75">
      <c r="A20" s="29"/>
      <c r="B20" s="8">
        <v>70</v>
      </c>
      <c r="C20" s="22" t="s">
        <v>38</v>
      </c>
      <c r="D20" s="20" t="s">
        <v>212</v>
      </c>
      <c r="E20" s="8">
        <v>15</v>
      </c>
      <c r="F20" s="12" t="s">
        <v>155</v>
      </c>
      <c r="G20" s="12"/>
      <c r="H20" t="s">
        <v>14</v>
      </c>
      <c r="K20" s="4"/>
    </row>
    <row r="21" spans="1:11" ht="12.75">
      <c r="A21" s="29"/>
      <c r="B21" s="8">
        <v>71</v>
      </c>
      <c r="C21" s="22" t="s">
        <v>42</v>
      </c>
      <c r="D21" s="20" t="s">
        <v>43</v>
      </c>
      <c r="E21" s="8">
        <v>15</v>
      </c>
      <c r="F21" s="12" t="s">
        <v>155</v>
      </c>
      <c r="G21" s="12"/>
      <c r="H21" t="s">
        <v>14</v>
      </c>
      <c r="K21" s="4"/>
    </row>
    <row r="22" spans="2:7" ht="12.75">
      <c r="B22" s="1" t="s">
        <v>207</v>
      </c>
      <c r="D22" s="4"/>
      <c r="E22" s="8"/>
      <c r="F22" s="12"/>
      <c r="G22" s="12"/>
    </row>
    <row r="23" spans="1:8" ht="12.75">
      <c r="A23" s="29">
        <v>1</v>
      </c>
      <c r="B23" s="8">
        <v>73</v>
      </c>
      <c r="C23" s="22" t="s">
        <v>67</v>
      </c>
      <c r="D23" s="28" t="s">
        <v>68</v>
      </c>
      <c r="E23" s="8">
        <v>14</v>
      </c>
      <c r="F23" s="13">
        <v>55.85</v>
      </c>
      <c r="G23" s="13">
        <f>F23-55.85</f>
        <v>0</v>
      </c>
      <c r="H23" t="s">
        <v>209</v>
      </c>
    </row>
    <row r="24" spans="1:8" ht="12.75">
      <c r="A24" s="29">
        <v>2</v>
      </c>
      <c r="B24" s="8">
        <v>74</v>
      </c>
      <c r="C24" s="22" t="s">
        <v>77</v>
      </c>
      <c r="D24" s="22" t="s">
        <v>18</v>
      </c>
      <c r="E24" s="8">
        <v>14</v>
      </c>
      <c r="F24" s="13">
        <v>60.47</v>
      </c>
      <c r="G24" s="13">
        <f aca="true" t="shared" si="1" ref="G24:G32">F24-55.85</f>
        <v>4.619999999999997</v>
      </c>
      <c r="H24" t="s">
        <v>209</v>
      </c>
    </row>
    <row r="25" spans="1:8" ht="12.75">
      <c r="A25" s="29">
        <v>3</v>
      </c>
      <c r="B25" s="8">
        <v>78</v>
      </c>
      <c r="C25" s="22" t="s">
        <v>30</v>
      </c>
      <c r="D25" s="20" t="s">
        <v>22</v>
      </c>
      <c r="E25" s="8">
        <v>13</v>
      </c>
      <c r="F25" s="13">
        <v>61.89</v>
      </c>
      <c r="G25" s="13">
        <f t="shared" si="1"/>
        <v>6.039999999999999</v>
      </c>
      <c r="H25" t="s">
        <v>209</v>
      </c>
    </row>
    <row r="26" spans="1:8" ht="12.75">
      <c r="A26" s="29">
        <v>4</v>
      </c>
      <c r="B26" s="8">
        <v>77</v>
      </c>
      <c r="C26" s="22" t="s">
        <v>138</v>
      </c>
      <c r="D26" s="20" t="s">
        <v>139</v>
      </c>
      <c r="E26" s="8">
        <v>14</v>
      </c>
      <c r="F26" s="13">
        <v>64.18</v>
      </c>
      <c r="G26" s="13">
        <f t="shared" si="1"/>
        <v>8.330000000000005</v>
      </c>
      <c r="H26" t="s">
        <v>209</v>
      </c>
    </row>
    <row r="27" spans="1:8" ht="12.75">
      <c r="A27" s="29">
        <v>5</v>
      </c>
      <c r="B27" s="8">
        <v>72</v>
      </c>
      <c r="C27" s="22" t="s">
        <v>32</v>
      </c>
      <c r="D27" s="20" t="s">
        <v>78</v>
      </c>
      <c r="E27" s="8">
        <v>12</v>
      </c>
      <c r="F27" s="13">
        <v>64.54</v>
      </c>
      <c r="G27" s="13">
        <f t="shared" si="1"/>
        <v>8.690000000000005</v>
      </c>
      <c r="H27" t="s">
        <v>209</v>
      </c>
    </row>
    <row r="28" spans="1:8" ht="12.75">
      <c r="A28" s="29">
        <v>6</v>
      </c>
      <c r="B28" s="8">
        <v>79</v>
      </c>
      <c r="C28" s="22" t="s">
        <v>74</v>
      </c>
      <c r="D28" s="28" t="s">
        <v>75</v>
      </c>
      <c r="E28" s="8">
        <v>13</v>
      </c>
      <c r="F28" s="13">
        <v>65.49</v>
      </c>
      <c r="G28" s="13">
        <f t="shared" si="1"/>
        <v>9.639999999999993</v>
      </c>
      <c r="H28" t="s">
        <v>209</v>
      </c>
    </row>
    <row r="29" spans="1:8" ht="12.75">
      <c r="A29" s="29">
        <v>7</v>
      </c>
      <c r="B29" s="8">
        <v>75</v>
      </c>
      <c r="C29" s="22" t="s">
        <v>71</v>
      </c>
      <c r="D29" s="28" t="s">
        <v>210</v>
      </c>
      <c r="E29" s="8">
        <v>15</v>
      </c>
      <c r="F29" s="13">
        <v>66.31</v>
      </c>
      <c r="G29" s="13">
        <f t="shared" si="1"/>
        <v>10.46</v>
      </c>
      <c r="H29" t="s">
        <v>209</v>
      </c>
    </row>
    <row r="30" spans="1:8" ht="12.75">
      <c r="A30" s="29">
        <v>8</v>
      </c>
      <c r="B30" s="8">
        <v>82</v>
      </c>
      <c r="C30" s="22" t="s">
        <v>103</v>
      </c>
      <c r="D30" s="28" t="s">
        <v>84</v>
      </c>
      <c r="E30" s="8">
        <v>14</v>
      </c>
      <c r="F30" s="13">
        <v>70.9</v>
      </c>
      <c r="G30" s="13">
        <f t="shared" si="1"/>
        <v>15.050000000000004</v>
      </c>
      <c r="H30" t="s">
        <v>209</v>
      </c>
    </row>
    <row r="31" spans="1:9" ht="12.75">
      <c r="A31" s="29">
        <v>9</v>
      </c>
      <c r="B31" s="8">
        <v>80</v>
      </c>
      <c r="C31" s="22" t="s">
        <v>99</v>
      </c>
      <c r="D31" s="28" t="s">
        <v>105</v>
      </c>
      <c r="E31" s="8">
        <v>10</v>
      </c>
      <c r="F31" s="13">
        <v>70.95</v>
      </c>
      <c r="G31" s="13">
        <f t="shared" si="1"/>
        <v>15.100000000000001</v>
      </c>
      <c r="H31" t="s">
        <v>209</v>
      </c>
      <c r="I31" s="4" t="s">
        <v>46</v>
      </c>
    </row>
    <row r="32" spans="1:9" ht="12.75">
      <c r="A32" s="29">
        <v>10</v>
      </c>
      <c r="B32" s="8">
        <v>76</v>
      </c>
      <c r="C32" s="22" t="s">
        <v>34</v>
      </c>
      <c r="D32" s="28" t="s">
        <v>35</v>
      </c>
      <c r="E32" s="8">
        <v>14</v>
      </c>
      <c r="F32" s="13">
        <v>86.74</v>
      </c>
      <c r="G32" s="13">
        <f t="shared" si="1"/>
        <v>30.889999999999993</v>
      </c>
      <c r="H32" t="s">
        <v>209</v>
      </c>
      <c r="I32" s="4" t="s">
        <v>167</v>
      </c>
    </row>
    <row r="33" spans="2:7" ht="12.75">
      <c r="B33" s="1" t="s">
        <v>211</v>
      </c>
      <c r="C33" s="22"/>
      <c r="D33" s="20"/>
      <c r="E33" s="8"/>
      <c r="F33" s="13"/>
      <c r="G33" s="12"/>
    </row>
    <row r="34" spans="1:8" ht="12.75">
      <c r="A34" s="29">
        <v>1</v>
      </c>
      <c r="B34" s="8">
        <v>61</v>
      </c>
      <c r="C34" s="22" t="s">
        <v>99</v>
      </c>
      <c r="D34" s="28" t="s">
        <v>84</v>
      </c>
      <c r="E34" s="8">
        <v>12</v>
      </c>
      <c r="F34" s="13">
        <v>56.32</v>
      </c>
      <c r="G34" s="13">
        <f>F34-56.32</f>
        <v>0</v>
      </c>
      <c r="H34" t="s">
        <v>218</v>
      </c>
    </row>
    <row r="35" spans="1:8" ht="12.75">
      <c r="A35" s="29">
        <v>2</v>
      </c>
      <c r="B35" s="8">
        <v>57</v>
      </c>
      <c r="C35" s="22" t="s">
        <v>158</v>
      </c>
      <c r="D35" s="28" t="s">
        <v>59</v>
      </c>
      <c r="E35" s="8">
        <v>7</v>
      </c>
      <c r="F35" s="13">
        <v>61.85</v>
      </c>
      <c r="G35" s="13">
        <f aca="true" t="shared" si="2" ref="G35:G42">F35-56.32</f>
        <v>5.530000000000001</v>
      </c>
      <c r="H35" t="s">
        <v>218</v>
      </c>
    </row>
    <row r="36" spans="1:8" ht="12.75">
      <c r="A36" s="29">
        <v>3</v>
      </c>
      <c r="B36" s="8">
        <v>60</v>
      </c>
      <c r="C36" s="22" t="s">
        <v>110</v>
      </c>
      <c r="D36" s="28" t="s">
        <v>111</v>
      </c>
      <c r="E36" s="8">
        <v>9</v>
      </c>
      <c r="F36" s="13">
        <v>65.83</v>
      </c>
      <c r="G36" s="13">
        <f t="shared" si="2"/>
        <v>9.509999999999998</v>
      </c>
      <c r="H36" t="s">
        <v>218</v>
      </c>
    </row>
    <row r="37" spans="1:8" ht="12.75">
      <c r="A37" s="29">
        <v>4</v>
      </c>
      <c r="B37" s="8">
        <v>58</v>
      </c>
      <c r="C37" s="22" t="s">
        <v>213</v>
      </c>
      <c r="D37" s="28" t="s">
        <v>214</v>
      </c>
      <c r="E37" s="8">
        <v>10</v>
      </c>
      <c r="F37" s="13">
        <v>66.01</v>
      </c>
      <c r="G37" s="13">
        <f t="shared" si="2"/>
        <v>9.690000000000005</v>
      </c>
      <c r="H37" t="s">
        <v>218</v>
      </c>
    </row>
    <row r="38" spans="1:8" ht="12.75">
      <c r="A38" s="29">
        <v>5</v>
      </c>
      <c r="B38" s="8">
        <v>64</v>
      </c>
      <c r="C38" s="22" t="s">
        <v>39</v>
      </c>
      <c r="D38" s="28" t="s">
        <v>132</v>
      </c>
      <c r="E38" s="8">
        <v>12</v>
      </c>
      <c r="F38" s="13">
        <v>71</v>
      </c>
      <c r="G38" s="13">
        <f t="shared" si="2"/>
        <v>14.68</v>
      </c>
      <c r="H38" t="s">
        <v>218</v>
      </c>
    </row>
    <row r="39" spans="1:9" ht="12.75">
      <c r="A39" s="29">
        <v>6</v>
      </c>
      <c r="B39" s="8">
        <v>59</v>
      </c>
      <c r="C39" s="22" t="s">
        <v>201</v>
      </c>
      <c r="D39" s="28" t="s">
        <v>215</v>
      </c>
      <c r="E39" s="8">
        <v>10</v>
      </c>
      <c r="F39" s="13">
        <v>74.91</v>
      </c>
      <c r="G39" s="13">
        <f t="shared" si="2"/>
        <v>18.589999999999996</v>
      </c>
      <c r="H39" t="s">
        <v>218</v>
      </c>
      <c r="I39" s="4" t="s">
        <v>169</v>
      </c>
    </row>
    <row r="40" spans="1:9" ht="12.75">
      <c r="A40" s="29">
        <v>7</v>
      </c>
      <c r="B40" s="8">
        <v>63</v>
      </c>
      <c r="C40" s="22" t="s">
        <v>39</v>
      </c>
      <c r="D40" s="28" t="s">
        <v>84</v>
      </c>
      <c r="E40" s="8">
        <v>10</v>
      </c>
      <c r="F40" s="13">
        <v>91.32</v>
      </c>
      <c r="G40" s="13">
        <f t="shared" si="2"/>
        <v>34.99999999999999</v>
      </c>
      <c r="H40" t="s">
        <v>218</v>
      </c>
      <c r="I40" s="4"/>
    </row>
    <row r="41" spans="1:9" ht="12.75">
      <c r="A41" s="29">
        <v>8</v>
      </c>
      <c r="B41" s="8">
        <v>62</v>
      </c>
      <c r="C41" s="22" t="s">
        <v>216</v>
      </c>
      <c r="D41" s="28" t="s">
        <v>217</v>
      </c>
      <c r="E41" s="8" t="s">
        <v>194</v>
      </c>
      <c r="F41" s="13">
        <v>94.34</v>
      </c>
      <c r="G41" s="13">
        <f t="shared" si="2"/>
        <v>38.02</v>
      </c>
      <c r="H41" t="s">
        <v>218</v>
      </c>
      <c r="I41" t="s">
        <v>167</v>
      </c>
    </row>
    <row r="42" spans="1:9" ht="12.75">
      <c r="A42" s="29">
        <v>9</v>
      </c>
      <c r="B42" s="8">
        <v>65</v>
      </c>
      <c r="C42" s="22" t="s">
        <v>36</v>
      </c>
      <c r="D42" s="28" t="s">
        <v>79</v>
      </c>
      <c r="E42" s="8">
        <v>9</v>
      </c>
      <c r="F42" s="13">
        <v>106.33</v>
      </c>
      <c r="G42" s="13">
        <f t="shared" si="2"/>
        <v>50.01</v>
      </c>
      <c r="H42" t="s">
        <v>218</v>
      </c>
      <c r="I42" t="s">
        <v>167</v>
      </c>
    </row>
    <row r="43" spans="2:19" ht="12.75">
      <c r="B43" s="1" t="s">
        <v>154</v>
      </c>
      <c r="E43" s="12"/>
      <c r="F43" s="13"/>
      <c r="G43" s="13"/>
      <c r="K43"/>
      <c r="L43" s="12"/>
      <c r="M43" s="21"/>
      <c r="N43" s="20"/>
      <c r="O43" s="20"/>
      <c r="P43" s="21"/>
      <c r="Q43" s="25"/>
      <c r="R43" s="25"/>
      <c r="S43" s="20"/>
    </row>
    <row r="44" spans="1:13" ht="12.75">
      <c r="A44" s="29">
        <v>1</v>
      </c>
      <c r="B44" s="8">
        <v>55</v>
      </c>
      <c r="C44" s="4" t="s">
        <v>34</v>
      </c>
      <c r="D44" t="s">
        <v>49</v>
      </c>
      <c r="E44" s="12">
        <v>13</v>
      </c>
      <c r="F44" s="13">
        <v>56.81</v>
      </c>
      <c r="G44" s="13">
        <f>F44-56.81</f>
        <v>0</v>
      </c>
      <c r="H44" s="4" t="s">
        <v>140</v>
      </c>
      <c r="I44" s="20"/>
      <c r="J44" s="21"/>
      <c r="K44" s="25"/>
      <c r="L44" s="25"/>
      <c r="M44" s="20"/>
    </row>
    <row r="45" spans="1:13" ht="12.75">
      <c r="A45" s="29">
        <v>2</v>
      </c>
      <c r="B45" s="8">
        <v>50</v>
      </c>
      <c r="C45" s="4" t="s">
        <v>10</v>
      </c>
      <c r="D45" t="s">
        <v>219</v>
      </c>
      <c r="E45" s="12">
        <v>10</v>
      </c>
      <c r="F45" s="13">
        <v>56.99</v>
      </c>
      <c r="G45" s="13">
        <f aca="true" t="shared" si="3" ref="G45:G52">F45-56.81</f>
        <v>0.17999999999999972</v>
      </c>
      <c r="H45" s="4" t="s">
        <v>140</v>
      </c>
      <c r="I45" s="20"/>
      <c r="J45" s="21"/>
      <c r="K45" s="25"/>
      <c r="L45" s="25"/>
      <c r="M45" s="20"/>
    </row>
    <row r="46" spans="1:13" ht="12.75">
      <c r="A46" s="29">
        <v>3</v>
      </c>
      <c r="B46" s="8">
        <v>56</v>
      </c>
      <c r="C46" s="4" t="s">
        <v>23</v>
      </c>
      <c r="D46" t="s">
        <v>88</v>
      </c>
      <c r="E46" s="12" t="s">
        <v>220</v>
      </c>
      <c r="F46" s="13">
        <v>60.51</v>
      </c>
      <c r="G46" s="13">
        <f t="shared" si="3"/>
        <v>3.6999999999999957</v>
      </c>
      <c r="H46" s="4" t="s">
        <v>140</v>
      </c>
      <c r="I46" s="20"/>
      <c r="K46" s="25"/>
      <c r="L46" s="25"/>
      <c r="M46" s="20"/>
    </row>
    <row r="47" spans="1:13" ht="12.75">
      <c r="A47" s="29">
        <v>4</v>
      </c>
      <c r="B47" s="8">
        <v>52</v>
      </c>
      <c r="C47" s="35" t="s">
        <v>142</v>
      </c>
      <c r="D47" s="4" t="s">
        <v>143</v>
      </c>
      <c r="E47" s="12">
        <v>11</v>
      </c>
      <c r="F47" s="13">
        <v>63.71</v>
      </c>
      <c r="G47" s="13">
        <f t="shared" si="3"/>
        <v>6.899999999999999</v>
      </c>
      <c r="H47" s="4" t="s">
        <v>140</v>
      </c>
      <c r="I47" s="20"/>
      <c r="J47" s="21"/>
      <c r="K47" s="25"/>
      <c r="L47" s="25"/>
      <c r="M47" s="20"/>
    </row>
    <row r="48" spans="1:13" ht="12.75">
      <c r="A48" s="29">
        <v>5</v>
      </c>
      <c r="B48" s="8">
        <v>49</v>
      </c>
      <c r="C48" s="4" t="s">
        <v>10</v>
      </c>
      <c r="D48" s="4" t="s">
        <v>19</v>
      </c>
      <c r="E48" s="12">
        <v>11</v>
      </c>
      <c r="F48" s="13">
        <v>64.7</v>
      </c>
      <c r="G48" s="13">
        <f t="shared" si="3"/>
        <v>7.890000000000001</v>
      </c>
      <c r="H48" s="4" t="s">
        <v>140</v>
      </c>
      <c r="I48" s="20"/>
      <c r="J48" s="21"/>
      <c r="K48" s="25"/>
      <c r="L48" s="25"/>
      <c r="M48" s="20"/>
    </row>
    <row r="49" spans="1:13" ht="12.75">
      <c r="A49" s="29">
        <v>6</v>
      </c>
      <c r="B49" s="8">
        <v>53</v>
      </c>
      <c r="C49" s="22" t="s">
        <v>50</v>
      </c>
      <c r="D49" s="4" t="s">
        <v>51</v>
      </c>
      <c r="E49" s="12">
        <v>14</v>
      </c>
      <c r="F49" s="13">
        <v>64.93</v>
      </c>
      <c r="G49" s="13">
        <f t="shared" si="3"/>
        <v>8.120000000000005</v>
      </c>
      <c r="H49" s="4" t="s">
        <v>140</v>
      </c>
      <c r="I49" s="4" t="s">
        <v>169</v>
      </c>
      <c r="K49" s="25"/>
      <c r="L49" s="25"/>
      <c r="M49" s="20"/>
    </row>
    <row r="50" spans="1:13" ht="12.75">
      <c r="A50" s="29">
        <v>7</v>
      </c>
      <c r="B50" s="8">
        <v>48</v>
      </c>
      <c r="C50" s="22" t="s">
        <v>221</v>
      </c>
      <c r="D50" s="4" t="s">
        <v>222</v>
      </c>
      <c r="E50" s="12">
        <v>12</v>
      </c>
      <c r="F50" s="13">
        <v>67.2</v>
      </c>
      <c r="G50" s="13">
        <f t="shared" si="3"/>
        <v>10.39</v>
      </c>
      <c r="H50" s="4" t="s">
        <v>140</v>
      </c>
      <c r="I50" s="20"/>
      <c r="J50" s="21"/>
      <c r="K50" s="25"/>
      <c r="L50" s="25"/>
      <c r="M50" s="20"/>
    </row>
    <row r="51" spans="1:13" ht="12.75">
      <c r="A51" s="29">
        <v>8</v>
      </c>
      <c r="B51" s="8">
        <v>51</v>
      </c>
      <c r="C51" s="22" t="s">
        <v>40</v>
      </c>
      <c r="D51" s="4" t="s">
        <v>48</v>
      </c>
      <c r="E51" s="12">
        <v>13</v>
      </c>
      <c r="F51" s="13">
        <v>71.12</v>
      </c>
      <c r="G51" s="13">
        <f t="shared" si="3"/>
        <v>14.310000000000002</v>
      </c>
      <c r="H51" s="4" t="s">
        <v>140</v>
      </c>
      <c r="I51" s="20"/>
      <c r="J51" s="21"/>
      <c r="K51" s="25"/>
      <c r="L51" s="25"/>
      <c r="M51" s="20"/>
    </row>
    <row r="52" spans="1:13" ht="12.75">
      <c r="A52" s="29">
        <v>9</v>
      </c>
      <c r="B52" s="8">
        <v>54</v>
      </c>
      <c r="C52" s="22" t="s">
        <v>38</v>
      </c>
      <c r="D52" s="4" t="s">
        <v>86</v>
      </c>
      <c r="E52" s="12">
        <v>12</v>
      </c>
      <c r="F52" s="13">
        <v>75.89</v>
      </c>
      <c r="G52" s="13">
        <f t="shared" si="3"/>
        <v>19.08</v>
      </c>
      <c r="H52" s="4" t="s">
        <v>140</v>
      </c>
      <c r="I52" s="20"/>
      <c r="J52" s="21"/>
      <c r="K52" s="25"/>
      <c r="L52" s="25"/>
      <c r="M52" s="20"/>
    </row>
    <row r="53" spans="2:19" ht="12.75">
      <c r="B53" s="1" t="s">
        <v>223</v>
      </c>
      <c r="E53" s="12"/>
      <c r="F53" s="13"/>
      <c r="G53" s="13"/>
      <c r="L53" s="12"/>
      <c r="M53" s="21"/>
      <c r="N53" s="20"/>
      <c r="O53" s="20"/>
      <c r="P53" s="21"/>
      <c r="Q53" s="25"/>
      <c r="R53" s="25"/>
      <c r="S53" s="20"/>
    </row>
    <row r="54" spans="1:12" ht="12.75">
      <c r="A54" s="29">
        <v>1</v>
      </c>
      <c r="B54" s="8">
        <v>45</v>
      </c>
      <c r="C54" s="4" t="s">
        <v>56</v>
      </c>
      <c r="D54" s="4" t="s">
        <v>89</v>
      </c>
      <c r="E54" s="12">
        <v>10</v>
      </c>
      <c r="F54" s="13">
        <v>59.96</v>
      </c>
      <c r="G54" s="25">
        <f>F54-59.96</f>
        <v>0</v>
      </c>
      <c r="H54" s="22" t="s">
        <v>230</v>
      </c>
      <c r="I54" s="21"/>
      <c r="J54" s="25"/>
      <c r="K54" s="25"/>
      <c r="L54" s="20"/>
    </row>
    <row r="55" spans="1:12" ht="12.75">
      <c r="A55" s="29">
        <v>2</v>
      </c>
      <c r="B55" s="8">
        <v>41</v>
      </c>
      <c r="C55" s="4" t="s">
        <v>57</v>
      </c>
      <c r="D55" s="4" t="s">
        <v>76</v>
      </c>
      <c r="E55" s="12">
        <v>12</v>
      </c>
      <c r="F55" s="13">
        <v>60.32</v>
      </c>
      <c r="G55" s="25">
        <f aca="true" t="shared" si="4" ref="G55:G61">F55-59.96</f>
        <v>0.35999999999999943</v>
      </c>
      <c r="H55" s="22" t="s">
        <v>230</v>
      </c>
      <c r="I55" s="21"/>
      <c r="J55" s="25"/>
      <c r="K55" s="25"/>
      <c r="L55" s="20"/>
    </row>
    <row r="56" spans="1:12" ht="12.75">
      <c r="A56" s="29">
        <v>3</v>
      </c>
      <c r="B56" s="8">
        <v>44</v>
      </c>
      <c r="C56" s="4" t="s">
        <v>213</v>
      </c>
      <c r="D56" s="4" t="s">
        <v>177</v>
      </c>
      <c r="E56" s="12">
        <v>10</v>
      </c>
      <c r="F56" s="13">
        <v>62.63</v>
      </c>
      <c r="G56" s="25">
        <f t="shared" si="4"/>
        <v>2.6700000000000017</v>
      </c>
      <c r="H56" s="22" t="s">
        <v>230</v>
      </c>
      <c r="I56" s="21"/>
      <c r="J56" s="25"/>
      <c r="K56" s="25"/>
      <c r="L56" s="20"/>
    </row>
    <row r="57" spans="1:12" ht="12.75">
      <c r="A57" s="29">
        <v>4</v>
      </c>
      <c r="B57" s="8">
        <v>46</v>
      </c>
      <c r="C57" s="4" t="s">
        <v>56</v>
      </c>
      <c r="D57" s="4" t="s">
        <v>224</v>
      </c>
      <c r="E57" s="12">
        <v>12</v>
      </c>
      <c r="F57" s="13">
        <v>68.04</v>
      </c>
      <c r="G57" s="25">
        <f t="shared" si="4"/>
        <v>8.080000000000005</v>
      </c>
      <c r="H57" s="22" t="s">
        <v>230</v>
      </c>
      <c r="I57" s="21"/>
      <c r="J57" s="25"/>
      <c r="K57" s="25"/>
      <c r="L57" s="20"/>
    </row>
    <row r="58" spans="1:14" ht="12.75">
      <c r="A58" s="29">
        <v>5</v>
      </c>
      <c r="B58" s="8">
        <v>42</v>
      </c>
      <c r="C58" s="4" t="s">
        <v>225</v>
      </c>
      <c r="D58" s="4" t="s">
        <v>226</v>
      </c>
      <c r="E58" s="12">
        <v>12</v>
      </c>
      <c r="F58" s="13">
        <v>69.31</v>
      </c>
      <c r="G58" s="25">
        <f t="shared" si="4"/>
        <v>9.350000000000001</v>
      </c>
      <c r="H58" s="22" t="s">
        <v>230</v>
      </c>
      <c r="I58" s="21"/>
      <c r="J58" s="25"/>
      <c r="K58" s="25"/>
      <c r="L58" s="20"/>
      <c r="N58" s="4"/>
    </row>
    <row r="59" spans="1:12" ht="12.75">
      <c r="A59" s="29">
        <v>6</v>
      </c>
      <c r="B59" s="8">
        <v>40</v>
      </c>
      <c r="C59" s="4" t="s">
        <v>227</v>
      </c>
      <c r="D59" s="4" t="s">
        <v>228</v>
      </c>
      <c r="E59" s="12">
        <v>11</v>
      </c>
      <c r="F59" s="9">
        <v>73.4</v>
      </c>
      <c r="G59" s="25">
        <f t="shared" si="4"/>
        <v>13.440000000000005</v>
      </c>
      <c r="H59" s="22" t="s">
        <v>230</v>
      </c>
      <c r="I59" s="4" t="s">
        <v>169</v>
      </c>
      <c r="J59" s="25"/>
      <c r="K59" s="25"/>
      <c r="L59" s="20"/>
    </row>
    <row r="60" spans="1:12" ht="12.75">
      <c r="A60" s="29">
        <v>7</v>
      </c>
      <c r="B60" s="8">
        <v>47</v>
      </c>
      <c r="C60" s="4" t="s">
        <v>229</v>
      </c>
      <c r="D60" s="4" t="s">
        <v>105</v>
      </c>
      <c r="E60" s="12">
        <v>11</v>
      </c>
      <c r="F60" s="9">
        <v>77.48</v>
      </c>
      <c r="G60" s="25">
        <f t="shared" si="4"/>
        <v>17.520000000000003</v>
      </c>
      <c r="H60" s="22" t="s">
        <v>230</v>
      </c>
      <c r="J60" s="25"/>
      <c r="K60" s="25"/>
      <c r="L60" s="20"/>
    </row>
    <row r="61" spans="1:14" ht="12.75">
      <c r="A61" s="29">
        <v>8</v>
      </c>
      <c r="B61" s="8">
        <v>43</v>
      </c>
      <c r="C61" s="4" t="s">
        <v>103</v>
      </c>
      <c r="D61" s="4" t="s">
        <v>73</v>
      </c>
      <c r="E61" s="12">
        <v>12</v>
      </c>
      <c r="F61" s="13">
        <v>79.05</v>
      </c>
      <c r="G61" s="25">
        <f t="shared" si="4"/>
        <v>19.089999999999996</v>
      </c>
      <c r="H61" s="22" t="s">
        <v>230</v>
      </c>
      <c r="I61" s="21"/>
      <c r="J61" s="25"/>
      <c r="K61" s="25"/>
      <c r="L61" s="20"/>
      <c r="N61" s="4"/>
    </row>
    <row r="62" spans="2:19" ht="12.75">
      <c r="B62" s="15" t="s">
        <v>231</v>
      </c>
      <c r="C62" s="4"/>
      <c r="E62" s="12"/>
      <c r="F62" s="13"/>
      <c r="G62" s="13"/>
      <c r="L62" s="12"/>
      <c r="M62" s="21"/>
      <c r="N62" s="20"/>
      <c r="O62" s="28"/>
      <c r="P62" s="21"/>
      <c r="Q62" s="25"/>
      <c r="R62" s="25"/>
      <c r="S62" s="20"/>
    </row>
    <row r="63" spans="1:19" ht="12.75">
      <c r="A63" s="29">
        <v>1</v>
      </c>
      <c r="B63" s="8">
        <v>33</v>
      </c>
      <c r="C63" s="22" t="s">
        <v>221</v>
      </c>
      <c r="D63" s="22" t="s">
        <v>232</v>
      </c>
      <c r="E63" s="8">
        <v>10</v>
      </c>
      <c r="F63" s="13">
        <v>67.6</v>
      </c>
      <c r="G63" s="13">
        <f>F63-67.6</f>
        <v>0</v>
      </c>
      <c r="H63" s="4" t="s">
        <v>274</v>
      </c>
      <c r="L63" s="12"/>
      <c r="M63" s="21"/>
      <c r="N63" s="20"/>
      <c r="O63" s="20"/>
      <c r="P63" s="21"/>
      <c r="Q63" s="25"/>
      <c r="R63" s="25"/>
      <c r="S63" s="20"/>
    </row>
    <row r="64" spans="1:19" ht="12.75">
      <c r="A64" s="29">
        <v>2</v>
      </c>
      <c r="B64" s="8">
        <v>36</v>
      </c>
      <c r="C64" s="22" t="s">
        <v>71</v>
      </c>
      <c r="D64" s="22" t="s">
        <v>233</v>
      </c>
      <c r="E64" s="8">
        <v>14</v>
      </c>
      <c r="F64" s="13">
        <v>67.64</v>
      </c>
      <c r="G64" s="13">
        <f aca="true" t="shared" si="5" ref="G64:G70">F64-67.6</f>
        <v>0.04000000000000625</v>
      </c>
      <c r="H64" s="4" t="s">
        <v>274</v>
      </c>
      <c r="L64" s="12"/>
      <c r="M64" s="21"/>
      <c r="N64" s="20"/>
      <c r="O64" s="20"/>
      <c r="P64" s="21"/>
      <c r="Q64" s="25"/>
      <c r="R64" s="25"/>
      <c r="S64" s="20"/>
    </row>
    <row r="65" spans="1:19" ht="12.75">
      <c r="A65" s="29">
        <v>3</v>
      </c>
      <c r="B65" s="8">
        <v>34</v>
      </c>
      <c r="C65" s="22" t="s">
        <v>227</v>
      </c>
      <c r="D65" s="22" t="s">
        <v>234</v>
      </c>
      <c r="E65" s="8">
        <v>9</v>
      </c>
      <c r="F65" s="13">
        <v>68.88</v>
      </c>
      <c r="G65" s="13">
        <f t="shared" si="5"/>
        <v>1.2800000000000011</v>
      </c>
      <c r="H65" s="4" t="s">
        <v>274</v>
      </c>
      <c r="I65" s="4"/>
      <c r="L65" s="8"/>
      <c r="M65" s="21"/>
      <c r="N65" s="20"/>
      <c r="O65" s="20"/>
      <c r="P65" s="21"/>
      <c r="Q65" s="25"/>
      <c r="R65" s="25"/>
      <c r="S65" s="20"/>
    </row>
    <row r="66" spans="1:19" ht="12.75">
      <c r="A66" s="29">
        <v>4</v>
      </c>
      <c r="B66" s="8">
        <v>39</v>
      </c>
      <c r="C66" s="22" t="s">
        <v>235</v>
      </c>
      <c r="D66" s="22" t="s">
        <v>236</v>
      </c>
      <c r="E66" s="8">
        <v>12</v>
      </c>
      <c r="F66" s="13">
        <v>70.21</v>
      </c>
      <c r="G66" s="13">
        <f t="shared" si="5"/>
        <v>2.6099999999999994</v>
      </c>
      <c r="H66" s="4" t="s">
        <v>274</v>
      </c>
      <c r="L66" s="8"/>
      <c r="M66" s="21"/>
      <c r="N66" s="20"/>
      <c r="O66" s="20"/>
      <c r="P66" s="21"/>
      <c r="Q66" s="25"/>
      <c r="R66" s="25"/>
      <c r="S66" s="20"/>
    </row>
    <row r="67" spans="1:19" ht="12.75">
      <c r="A67" s="29">
        <v>5</v>
      </c>
      <c r="B67" s="8">
        <v>37</v>
      </c>
      <c r="C67" s="22" t="s">
        <v>237</v>
      </c>
      <c r="D67" s="22" t="s">
        <v>238</v>
      </c>
      <c r="E67" s="8">
        <v>9</v>
      </c>
      <c r="F67" s="9">
        <v>73.73</v>
      </c>
      <c r="G67" s="13">
        <f t="shared" si="5"/>
        <v>6.13000000000001</v>
      </c>
      <c r="H67" s="4" t="s">
        <v>274</v>
      </c>
      <c r="L67" s="12"/>
      <c r="M67" s="21"/>
      <c r="N67" s="20"/>
      <c r="O67" s="20"/>
      <c r="P67" s="21"/>
      <c r="Q67" s="25"/>
      <c r="R67" s="25"/>
      <c r="S67" s="20"/>
    </row>
    <row r="68" spans="1:19" ht="12.75">
      <c r="A68" s="29">
        <v>6</v>
      </c>
      <c r="B68" s="8">
        <v>35</v>
      </c>
      <c r="C68" s="22" t="s">
        <v>225</v>
      </c>
      <c r="D68" s="22" t="s">
        <v>239</v>
      </c>
      <c r="E68" s="8">
        <v>14</v>
      </c>
      <c r="F68" s="9">
        <v>74.04</v>
      </c>
      <c r="G68" s="13">
        <f t="shared" si="5"/>
        <v>6.440000000000012</v>
      </c>
      <c r="H68" s="4" t="s">
        <v>274</v>
      </c>
      <c r="L68" s="12"/>
      <c r="M68" s="21"/>
      <c r="N68" s="20"/>
      <c r="O68" s="20"/>
      <c r="P68" s="21"/>
      <c r="Q68" s="25"/>
      <c r="R68" s="25"/>
      <c r="S68" s="20"/>
    </row>
    <row r="69" spans="1:19" ht="12.75">
      <c r="A69" s="29">
        <v>7</v>
      </c>
      <c r="B69" s="8">
        <v>38</v>
      </c>
      <c r="C69" s="22" t="s">
        <v>240</v>
      </c>
      <c r="D69" s="22" t="s">
        <v>241</v>
      </c>
      <c r="E69" s="8" t="s">
        <v>243</v>
      </c>
      <c r="F69" s="9">
        <v>78.21</v>
      </c>
      <c r="G69" s="13">
        <f t="shared" si="5"/>
        <v>10.61</v>
      </c>
      <c r="H69" s="4" t="s">
        <v>274</v>
      </c>
      <c r="L69" s="12"/>
      <c r="M69" s="21"/>
      <c r="N69" s="20"/>
      <c r="O69" s="20"/>
      <c r="P69" s="21"/>
      <c r="Q69" s="25"/>
      <c r="R69" s="25"/>
      <c r="S69" s="20"/>
    </row>
    <row r="70" spans="1:19" ht="12.75">
      <c r="A70" s="29">
        <v>8</v>
      </c>
      <c r="B70" s="8">
        <v>32</v>
      </c>
      <c r="C70" s="22" t="s">
        <v>242</v>
      </c>
      <c r="D70" s="22" t="s">
        <v>177</v>
      </c>
      <c r="E70" s="12">
        <v>13</v>
      </c>
      <c r="F70" s="9">
        <v>82.03</v>
      </c>
      <c r="G70" s="13">
        <f t="shared" si="5"/>
        <v>14.430000000000007</v>
      </c>
      <c r="H70" s="4" t="s">
        <v>274</v>
      </c>
      <c r="I70" s="4" t="s">
        <v>47</v>
      </c>
      <c r="L70" s="12"/>
      <c r="M70" s="21"/>
      <c r="N70" s="20"/>
      <c r="O70" s="20"/>
      <c r="P70" s="21"/>
      <c r="Q70" s="25"/>
      <c r="R70" s="25"/>
      <c r="S70" s="20"/>
    </row>
    <row r="71" spans="2:21" ht="12.75">
      <c r="B71" s="1" t="s">
        <v>190</v>
      </c>
      <c r="C71" s="22"/>
      <c r="D71" s="22"/>
      <c r="E71" s="8"/>
      <c r="F71" s="13"/>
      <c r="G71" s="13"/>
      <c r="H71" s="4"/>
      <c r="L71" s="12"/>
      <c r="M71" s="21"/>
      <c r="N71" s="20"/>
      <c r="O71" s="22"/>
      <c r="P71" s="21"/>
      <c r="Q71" s="25"/>
      <c r="R71" s="25"/>
      <c r="S71" s="20"/>
      <c r="U71" s="4"/>
    </row>
    <row r="72" spans="1:19" ht="12.75">
      <c r="A72" s="29">
        <v>1</v>
      </c>
      <c r="B72" s="8">
        <v>26</v>
      </c>
      <c r="C72" s="22" t="s">
        <v>237</v>
      </c>
      <c r="D72" s="22" t="s">
        <v>132</v>
      </c>
      <c r="E72" s="8">
        <v>12</v>
      </c>
      <c r="F72" s="13">
        <v>64.99</v>
      </c>
      <c r="G72" s="13">
        <f aca="true" t="shared" si="6" ref="G72:G77">F72-64.99</f>
        <v>0</v>
      </c>
      <c r="H72" s="4" t="s">
        <v>116</v>
      </c>
      <c r="L72" s="12"/>
      <c r="M72" s="21"/>
      <c r="N72" s="20"/>
      <c r="O72" s="20"/>
      <c r="P72" s="21"/>
      <c r="Q72" s="25"/>
      <c r="R72" s="25"/>
      <c r="S72" s="20"/>
    </row>
    <row r="73" spans="1:19" ht="12.75">
      <c r="A73" s="29">
        <v>2</v>
      </c>
      <c r="B73" s="8">
        <v>27</v>
      </c>
      <c r="C73" s="22" t="s">
        <v>237</v>
      </c>
      <c r="D73" s="22" t="s">
        <v>244</v>
      </c>
      <c r="E73" s="8">
        <v>12</v>
      </c>
      <c r="F73" s="13">
        <v>67.69</v>
      </c>
      <c r="G73" s="13">
        <f t="shared" si="6"/>
        <v>2.700000000000003</v>
      </c>
      <c r="H73" s="4" t="s">
        <v>116</v>
      </c>
      <c r="L73" s="12"/>
      <c r="M73" s="21"/>
      <c r="N73" s="20"/>
      <c r="O73" s="20"/>
      <c r="P73" s="21"/>
      <c r="Q73" s="25"/>
      <c r="R73" s="25"/>
      <c r="S73" s="20"/>
    </row>
    <row r="74" spans="1:19" ht="12.75">
      <c r="A74" s="29">
        <v>3</v>
      </c>
      <c r="B74" s="8">
        <v>28</v>
      </c>
      <c r="C74" s="22" t="s">
        <v>114</v>
      </c>
      <c r="D74" s="22" t="s">
        <v>115</v>
      </c>
      <c r="E74" s="8">
        <v>13</v>
      </c>
      <c r="F74" s="13">
        <v>70.27</v>
      </c>
      <c r="G74" s="13">
        <f t="shared" si="6"/>
        <v>5.280000000000001</v>
      </c>
      <c r="H74" s="4" t="s">
        <v>116</v>
      </c>
      <c r="L74" s="12"/>
      <c r="M74" s="21"/>
      <c r="N74" s="20"/>
      <c r="O74" s="20"/>
      <c r="P74" s="21"/>
      <c r="Q74" s="25"/>
      <c r="R74" s="25"/>
      <c r="S74" s="20"/>
    </row>
    <row r="75" spans="1:19" ht="12.75">
      <c r="A75" s="29">
        <v>4</v>
      </c>
      <c r="B75" s="8">
        <v>29</v>
      </c>
      <c r="C75" s="22" t="s">
        <v>23</v>
      </c>
      <c r="D75" s="22" t="s">
        <v>191</v>
      </c>
      <c r="E75" s="8">
        <v>8</v>
      </c>
      <c r="F75" s="13">
        <v>76.23</v>
      </c>
      <c r="G75" s="13">
        <f t="shared" si="6"/>
        <v>11.240000000000009</v>
      </c>
      <c r="H75" s="4" t="s">
        <v>116</v>
      </c>
      <c r="L75" s="12"/>
      <c r="M75" s="21"/>
      <c r="N75" s="20"/>
      <c r="O75" s="20"/>
      <c r="P75" s="21"/>
      <c r="Q75" s="25"/>
      <c r="R75" s="25"/>
      <c r="S75" s="20"/>
    </row>
    <row r="76" spans="1:19" ht="12.75">
      <c r="A76" s="29">
        <v>5</v>
      </c>
      <c r="B76" s="8">
        <v>31</v>
      </c>
      <c r="C76" s="22" t="s">
        <v>245</v>
      </c>
      <c r="D76" s="22" t="s">
        <v>84</v>
      </c>
      <c r="E76" s="8">
        <v>12</v>
      </c>
      <c r="F76" s="13">
        <v>76.96</v>
      </c>
      <c r="G76" s="13">
        <f t="shared" si="6"/>
        <v>11.969999999999999</v>
      </c>
      <c r="H76" s="4" t="s">
        <v>116</v>
      </c>
      <c r="L76" s="8"/>
      <c r="M76" s="21"/>
      <c r="N76" s="20"/>
      <c r="O76" s="20"/>
      <c r="P76" s="21"/>
      <c r="Q76" s="25"/>
      <c r="R76" s="25"/>
      <c r="S76" s="20"/>
    </row>
    <row r="77" spans="1:19" ht="12.75">
      <c r="A77" s="29">
        <v>6</v>
      </c>
      <c r="B77" s="8">
        <v>30</v>
      </c>
      <c r="C77" s="22" t="s">
        <v>245</v>
      </c>
      <c r="D77" s="22" t="s">
        <v>246</v>
      </c>
      <c r="E77" s="8">
        <v>10</v>
      </c>
      <c r="F77" s="13">
        <v>80.15</v>
      </c>
      <c r="G77" s="13">
        <f t="shared" si="6"/>
        <v>15.16000000000001</v>
      </c>
      <c r="H77" s="4" t="s">
        <v>116</v>
      </c>
      <c r="I77" s="4" t="s">
        <v>169</v>
      </c>
      <c r="L77" s="8"/>
      <c r="M77" s="21"/>
      <c r="N77" s="20"/>
      <c r="O77" s="20"/>
      <c r="P77" s="21"/>
      <c r="Q77" s="25"/>
      <c r="R77" s="25"/>
      <c r="S77" s="20"/>
    </row>
    <row r="78" spans="2:19" ht="12.75">
      <c r="B78" s="8">
        <v>25</v>
      </c>
      <c r="C78" s="22" t="s">
        <v>77</v>
      </c>
      <c r="D78" s="22" t="s">
        <v>121</v>
      </c>
      <c r="E78" s="8">
        <v>11</v>
      </c>
      <c r="F78" s="9" t="s">
        <v>155</v>
      </c>
      <c r="G78" s="13"/>
      <c r="H78" s="4" t="s">
        <v>116</v>
      </c>
      <c r="L78" s="8"/>
      <c r="M78" s="21"/>
      <c r="N78" s="20"/>
      <c r="O78" s="20"/>
      <c r="P78" s="21"/>
      <c r="Q78" s="25"/>
      <c r="R78" s="25"/>
      <c r="S78" s="20"/>
    </row>
    <row r="79" spans="2:19" ht="12.75">
      <c r="B79" s="1" t="s">
        <v>247</v>
      </c>
      <c r="C79" s="22"/>
      <c r="D79" s="20"/>
      <c r="E79" s="8"/>
      <c r="F79" s="13"/>
      <c r="G79" s="13"/>
      <c r="L79" s="8"/>
      <c r="M79" s="21"/>
      <c r="N79" s="20"/>
      <c r="O79" s="20"/>
      <c r="P79" s="21"/>
      <c r="Q79" s="25"/>
      <c r="R79" s="25"/>
      <c r="S79" s="20"/>
    </row>
    <row r="80" spans="1:19" ht="12.75">
      <c r="A80" s="29">
        <v>1</v>
      </c>
      <c r="B80" s="8">
        <v>22</v>
      </c>
      <c r="C80" s="22" t="s">
        <v>50</v>
      </c>
      <c r="D80" s="20" t="s">
        <v>249</v>
      </c>
      <c r="E80" s="8">
        <v>11</v>
      </c>
      <c r="F80" s="13">
        <v>64.04</v>
      </c>
      <c r="G80" s="13">
        <f aca="true" t="shared" si="7" ref="G80:G85">F80-64.04</f>
        <v>0</v>
      </c>
      <c r="H80" s="4" t="s">
        <v>248</v>
      </c>
      <c r="L80" s="8"/>
      <c r="M80" s="21"/>
      <c r="N80" s="20"/>
      <c r="O80" s="20"/>
      <c r="P80" s="21"/>
      <c r="Q80" s="25"/>
      <c r="R80" s="25"/>
      <c r="S80" s="20"/>
    </row>
    <row r="81" spans="1:19" ht="12.75">
      <c r="A81" s="29">
        <v>2</v>
      </c>
      <c r="B81" s="8">
        <v>19</v>
      </c>
      <c r="C81" s="22" t="s">
        <v>242</v>
      </c>
      <c r="D81" s="20" t="s">
        <v>250</v>
      </c>
      <c r="E81" s="8">
        <v>10</v>
      </c>
      <c r="F81" s="13">
        <v>66.46</v>
      </c>
      <c r="G81" s="13">
        <f t="shared" si="7"/>
        <v>2.4199999999999875</v>
      </c>
      <c r="H81" s="4" t="s">
        <v>248</v>
      </c>
      <c r="L81" s="8"/>
      <c r="M81" s="21"/>
      <c r="N81" s="20"/>
      <c r="O81" s="20"/>
      <c r="P81" s="21"/>
      <c r="Q81" s="25"/>
      <c r="R81" s="25"/>
      <c r="S81" s="20"/>
    </row>
    <row r="82" spans="1:19" ht="12.75">
      <c r="A82" s="29">
        <v>3</v>
      </c>
      <c r="B82" s="4">
        <v>20</v>
      </c>
      <c r="C82" s="38" t="s">
        <v>118</v>
      </c>
      <c r="D82" s="20" t="s">
        <v>119</v>
      </c>
      <c r="E82" s="8">
        <v>12</v>
      </c>
      <c r="F82" s="13">
        <v>67.48</v>
      </c>
      <c r="G82" s="13">
        <f t="shared" si="7"/>
        <v>3.4399999999999977</v>
      </c>
      <c r="H82" s="4" t="s">
        <v>248</v>
      </c>
      <c r="L82" s="8"/>
      <c r="M82" s="21"/>
      <c r="N82" s="20"/>
      <c r="O82" s="20"/>
      <c r="P82" s="21"/>
      <c r="Q82" s="25"/>
      <c r="R82" s="25"/>
      <c r="S82" s="20"/>
    </row>
    <row r="83" spans="1:20" ht="12.75">
      <c r="A83" s="29">
        <v>4</v>
      </c>
      <c r="B83">
        <v>23</v>
      </c>
      <c r="C83" s="35" t="s">
        <v>251</v>
      </c>
      <c r="D83" s="20" t="s">
        <v>252</v>
      </c>
      <c r="E83" s="8">
        <v>9</v>
      </c>
      <c r="F83" s="13">
        <v>73.45</v>
      </c>
      <c r="G83" s="13">
        <f t="shared" si="7"/>
        <v>9.409999999999997</v>
      </c>
      <c r="H83" s="4" t="s">
        <v>248</v>
      </c>
      <c r="L83" s="8"/>
      <c r="M83" s="21"/>
      <c r="N83" s="22"/>
      <c r="O83" s="20"/>
      <c r="P83" s="21"/>
      <c r="Q83" s="25"/>
      <c r="R83" s="25"/>
      <c r="S83" s="20"/>
      <c r="T83" s="4"/>
    </row>
    <row r="84" spans="1:21" ht="12.75">
      <c r="A84" s="29">
        <v>5</v>
      </c>
      <c r="B84">
        <v>24</v>
      </c>
      <c r="C84" s="22" t="s">
        <v>229</v>
      </c>
      <c r="D84" s="20" t="s">
        <v>132</v>
      </c>
      <c r="E84" s="8">
        <v>11</v>
      </c>
      <c r="F84" s="13">
        <v>79.11</v>
      </c>
      <c r="G84" s="13">
        <f t="shared" si="7"/>
        <v>15.069999999999993</v>
      </c>
      <c r="H84" s="4" t="s">
        <v>248</v>
      </c>
      <c r="L84" s="8"/>
      <c r="M84" s="21"/>
      <c r="N84" s="20"/>
      <c r="O84" s="20"/>
      <c r="P84" s="21"/>
      <c r="Q84" s="25"/>
      <c r="R84" s="25"/>
      <c r="S84" s="20"/>
      <c r="T84" s="4"/>
      <c r="U84" s="4"/>
    </row>
    <row r="85" spans="1:20" ht="12.75">
      <c r="A85" s="29">
        <v>6</v>
      </c>
      <c r="B85">
        <v>21</v>
      </c>
      <c r="C85" s="22" t="s">
        <v>253</v>
      </c>
      <c r="D85" s="20" t="s">
        <v>153</v>
      </c>
      <c r="E85" s="8">
        <v>9</v>
      </c>
      <c r="F85" s="13">
        <v>84.37</v>
      </c>
      <c r="G85" s="13">
        <f t="shared" si="7"/>
        <v>20.33</v>
      </c>
      <c r="H85" s="4" t="s">
        <v>248</v>
      </c>
      <c r="I85" s="4" t="s">
        <v>275</v>
      </c>
      <c r="L85" s="8"/>
      <c r="M85" s="21"/>
      <c r="N85" s="30"/>
      <c r="O85" s="30"/>
      <c r="P85" s="31"/>
      <c r="Q85" s="32"/>
      <c r="R85" s="25"/>
      <c r="S85" s="30"/>
      <c r="T85" s="4"/>
    </row>
    <row r="86" spans="1:20" ht="12.75">
      <c r="A86" s="29"/>
      <c r="C86" s="14" t="s">
        <v>192</v>
      </c>
      <c r="D86" s="22"/>
      <c r="E86" s="21"/>
      <c r="F86" s="8"/>
      <c r="G86" s="13"/>
      <c r="H86" s="4"/>
      <c r="L86" s="8"/>
      <c r="M86" s="31"/>
      <c r="N86" s="20"/>
      <c r="O86" s="20"/>
      <c r="P86" s="21"/>
      <c r="Q86" s="25"/>
      <c r="R86" s="25"/>
      <c r="S86" s="20"/>
      <c r="T86" s="4"/>
    </row>
    <row r="87" spans="1:20" ht="12.75">
      <c r="A87" s="1" t="s">
        <v>64</v>
      </c>
      <c r="B87" s="1"/>
      <c r="D87" s="1" t="s">
        <v>164</v>
      </c>
      <c r="E87" s="12"/>
      <c r="F87" s="12"/>
      <c r="G87" s="13"/>
      <c r="L87" s="29"/>
      <c r="M87" s="21"/>
      <c r="N87" s="20"/>
      <c r="O87" s="20"/>
      <c r="P87" s="21"/>
      <c r="Q87" s="25"/>
      <c r="R87" s="25"/>
      <c r="S87" s="20"/>
      <c r="T87" s="4"/>
    </row>
    <row r="88" spans="2:20" ht="12.75">
      <c r="B88" s="1" t="s">
        <v>263</v>
      </c>
      <c r="D88" s="1"/>
      <c r="E88" s="12"/>
      <c r="F88" s="12"/>
      <c r="G88" s="13"/>
      <c r="L88" s="29"/>
      <c r="M88" s="21"/>
      <c r="N88" s="20"/>
      <c r="O88" s="20"/>
      <c r="P88" s="21"/>
      <c r="Q88" s="25"/>
      <c r="R88" s="25"/>
      <c r="S88" s="20"/>
      <c r="T88" s="4"/>
    </row>
    <row r="89" spans="1:13" ht="12.75">
      <c r="A89" s="29">
        <v>1</v>
      </c>
      <c r="B89">
        <v>13</v>
      </c>
      <c r="C89" s="20" t="s">
        <v>114</v>
      </c>
      <c r="D89" s="20" t="s">
        <v>159</v>
      </c>
      <c r="E89" s="8">
        <v>9</v>
      </c>
      <c r="F89" s="13">
        <v>36.95</v>
      </c>
      <c r="G89" s="13">
        <f>F89-36.95</f>
        <v>0</v>
      </c>
      <c r="H89" s="4" t="s">
        <v>264</v>
      </c>
      <c r="L89" s="1"/>
      <c r="M89" s="21"/>
    </row>
    <row r="90" spans="1:19" ht="15">
      <c r="A90" s="29">
        <v>2</v>
      </c>
      <c r="B90">
        <v>11</v>
      </c>
      <c r="C90" s="4" t="s">
        <v>254</v>
      </c>
      <c r="D90" s="4" t="s">
        <v>255</v>
      </c>
      <c r="E90" s="12">
        <v>9</v>
      </c>
      <c r="F90" s="13">
        <v>39.25</v>
      </c>
      <c r="G90" s="13">
        <f aca="true" t="shared" si="8" ref="G90:G97">F90-36.95</f>
        <v>2.299999999999997</v>
      </c>
      <c r="H90" s="4" t="s">
        <v>264</v>
      </c>
      <c r="L90" s="5"/>
      <c r="N90" s="6"/>
      <c r="O90" s="6"/>
      <c r="P90" s="6"/>
      <c r="S90" s="14"/>
    </row>
    <row r="91" spans="1:22" ht="14.25">
      <c r="A91" s="29">
        <v>3</v>
      </c>
      <c r="B91" s="12">
        <v>12</v>
      </c>
      <c r="C91" s="4" t="s">
        <v>74</v>
      </c>
      <c r="D91" s="4" t="s">
        <v>256</v>
      </c>
      <c r="E91" s="12">
        <v>11</v>
      </c>
      <c r="F91" s="13">
        <v>39.33</v>
      </c>
      <c r="G91" s="13">
        <f t="shared" si="8"/>
        <v>2.3799999999999955</v>
      </c>
      <c r="H91" s="4" t="s">
        <v>264</v>
      </c>
      <c r="L91" s="1"/>
      <c r="M91" s="6"/>
      <c r="O91" s="1"/>
      <c r="P91" s="27"/>
      <c r="Q91" s="27"/>
      <c r="R91" s="27"/>
      <c r="S91" s="27"/>
      <c r="T91" s="27"/>
      <c r="U91" s="27"/>
      <c r="V91" s="27"/>
    </row>
    <row r="92" spans="1:22" ht="14.25">
      <c r="A92" s="29">
        <v>4</v>
      </c>
      <c r="B92" s="12">
        <v>9</v>
      </c>
      <c r="C92" s="4" t="s">
        <v>257</v>
      </c>
      <c r="D92" s="4" t="s">
        <v>256</v>
      </c>
      <c r="E92" s="12">
        <v>9</v>
      </c>
      <c r="F92" s="13">
        <v>40.63</v>
      </c>
      <c r="G92" s="13">
        <f t="shared" si="8"/>
        <v>3.6799999999999997</v>
      </c>
      <c r="H92" s="4" t="s">
        <v>264</v>
      </c>
      <c r="L92" s="1"/>
      <c r="M92" s="6"/>
      <c r="O92" s="1"/>
      <c r="P92" s="27"/>
      <c r="Q92" s="27"/>
      <c r="R92" s="27"/>
      <c r="S92" s="27"/>
      <c r="T92" s="27"/>
      <c r="U92" s="27"/>
      <c r="V92" s="27"/>
    </row>
    <row r="93" spans="1:22" ht="14.25">
      <c r="A93" s="29">
        <v>5</v>
      </c>
      <c r="B93">
        <v>10</v>
      </c>
      <c r="C93" s="22" t="s">
        <v>258</v>
      </c>
      <c r="D93" s="20" t="s">
        <v>177</v>
      </c>
      <c r="E93" s="12">
        <v>8</v>
      </c>
      <c r="F93" s="13">
        <v>40.9</v>
      </c>
      <c r="G93" s="13">
        <f t="shared" si="8"/>
        <v>3.9499999999999957</v>
      </c>
      <c r="H93" s="4" t="s">
        <v>264</v>
      </c>
      <c r="L93" s="1"/>
      <c r="M93" s="6"/>
      <c r="O93" s="1"/>
      <c r="P93" s="27"/>
      <c r="Q93" s="27"/>
      <c r="R93" s="27"/>
      <c r="S93" s="27"/>
      <c r="T93" s="27"/>
      <c r="U93" s="27"/>
      <c r="V93" s="27"/>
    </row>
    <row r="94" spans="1:22" ht="14.25">
      <c r="A94" s="29">
        <v>6</v>
      </c>
      <c r="B94" s="12">
        <v>17</v>
      </c>
      <c r="C94" s="22" t="s">
        <v>259</v>
      </c>
      <c r="D94" s="20" t="s">
        <v>260</v>
      </c>
      <c r="E94" s="12">
        <v>9</v>
      </c>
      <c r="F94" s="13">
        <v>40.99</v>
      </c>
      <c r="G94" s="13">
        <f t="shared" si="8"/>
        <v>4.039999999999999</v>
      </c>
      <c r="H94" s="4" t="s">
        <v>264</v>
      </c>
      <c r="L94" s="1"/>
      <c r="M94" s="6"/>
      <c r="O94" s="1"/>
      <c r="P94" s="27"/>
      <c r="Q94" s="27"/>
      <c r="R94" s="27"/>
      <c r="S94" s="27"/>
      <c r="T94" s="27"/>
      <c r="U94" s="27"/>
      <c r="V94" s="27"/>
    </row>
    <row r="95" spans="1:22" ht="14.25">
      <c r="A95" s="29">
        <v>7</v>
      </c>
      <c r="B95" s="12">
        <v>15</v>
      </c>
      <c r="C95" s="22" t="s">
        <v>57</v>
      </c>
      <c r="D95" s="20" t="s">
        <v>261</v>
      </c>
      <c r="E95" s="12">
        <v>8</v>
      </c>
      <c r="F95" s="13">
        <v>44.85</v>
      </c>
      <c r="G95" s="13">
        <f t="shared" si="8"/>
        <v>7.899999999999999</v>
      </c>
      <c r="H95" s="4" t="s">
        <v>264</v>
      </c>
      <c r="L95" s="1"/>
      <c r="M95" s="6"/>
      <c r="O95" s="1"/>
      <c r="P95" s="27"/>
      <c r="Q95" s="27"/>
      <c r="R95" s="27"/>
      <c r="S95" s="27"/>
      <c r="T95" s="27"/>
      <c r="U95" s="27"/>
      <c r="V95" s="27"/>
    </row>
    <row r="96" spans="1:22" ht="14.25">
      <c r="A96" s="29">
        <v>8</v>
      </c>
      <c r="B96" s="12">
        <v>18</v>
      </c>
      <c r="C96" s="22" t="s">
        <v>118</v>
      </c>
      <c r="D96" s="20" t="s">
        <v>262</v>
      </c>
      <c r="E96" s="12">
        <v>8</v>
      </c>
      <c r="F96" s="13">
        <v>48.99</v>
      </c>
      <c r="G96" s="13">
        <f t="shared" si="8"/>
        <v>12.04</v>
      </c>
      <c r="H96" s="4" t="s">
        <v>264</v>
      </c>
      <c r="I96" s="4" t="s">
        <v>169</v>
      </c>
      <c r="L96" s="1"/>
      <c r="M96" s="6"/>
      <c r="O96" s="1"/>
      <c r="P96" s="27"/>
      <c r="Q96" s="27"/>
      <c r="R96" s="27"/>
      <c r="S96" s="27"/>
      <c r="T96" s="27"/>
      <c r="U96" s="27"/>
      <c r="V96" s="27"/>
    </row>
    <row r="97" spans="1:22" ht="14.25">
      <c r="A97" s="29">
        <v>9</v>
      </c>
      <c r="B97" s="12">
        <v>16</v>
      </c>
      <c r="C97" s="22" t="s">
        <v>77</v>
      </c>
      <c r="D97" s="20" t="s">
        <v>89</v>
      </c>
      <c r="E97" s="12">
        <v>9</v>
      </c>
      <c r="F97" s="13">
        <v>49.83</v>
      </c>
      <c r="G97" s="13">
        <f t="shared" si="8"/>
        <v>12.879999999999995</v>
      </c>
      <c r="H97" s="4" t="s">
        <v>264</v>
      </c>
      <c r="L97" s="1"/>
      <c r="M97" s="6"/>
      <c r="O97" s="1"/>
      <c r="P97" s="27"/>
      <c r="Q97" s="27"/>
      <c r="R97" s="27"/>
      <c r="S97" s="27"/>
      <c r="T97" s="27"/>
      <c r="U97" s="27"/>
      <c r="V97" s="27"/>
    </row>
    <row r="98" spans="1:22" ht="14.25">
      <c r="A98" s="29"/>
      <c r="B98" s="12">
        <v>14</v>
      </c>
      <c r="C98" s="22" t="s">
        <v>103</v>
      </c>
      <c r="D98" s="20" t="s">
        <v>33</v>
      </c>
      <c r="E98" s="12">
        <v>11</v>
      </c>
      <c r="F98" s="8" t="s">
        <v>155</v>
      </c>
      <c r="G98" s="12"/>
      <c r="H98" s="4" t="s">
        <v>264</v>
      </c>
      <c r="L98" s="1"/>
      <c r="M98" s="6"/>
      <c r="O98" s="1"/>
      <c r="P98" s="27"/>
      <c r="Q98" s="27"/>
      <c r="R98" s="27"/>
      <c r="S98" s="27"/>
      <c r="T98" s="27"/>
      <c r="U98" s="27"/>
      <c r="V98" s="27"/>
    </row>
    <row r="99" spans="2:22" ht="14.25">
      <c r="B99" s="15" t="s">
        <v>265</v>
      </c>
      <c r="C99" s="22"/>
      <c r="D99" s="20"/>
      <c r="E99" s="12"/>
      <c r="F99" s="12"/>
      <c r="G99" s="12"/>
      <c r="L99" s="1"/>
      <c r="M99" s="6"/>
      <c r="O99" s="1"/>
      <c r="P99" s="27"/>
      <c r="Q99" s="27"/>
      <c r="R99" s="27"/>
      <c r="S99" s="27"/>
      <c r="T99" s="27"/>
      <c r="U99" s="27"/>
      <c r="V99" s="27"/>
    </row>
    <row r="100" spans="1:22" ht="14.25">
      <c r="A100" s="29">
        <v>1</v>
      </c>
      <c r="B100" s="12">
        <v>2</v>
      </c>
      <c r="C100" s="22" t="s">
        <v>216</v>
      </c>
      <c r="D100" s="20" t="s">
        <v>267</v>
      </c>
      <c r="E100" s="12">
        <v>7</v>
      </c>
      <c r="F100" s="12">
        <v>43.32</v>
      </c>
      <c r="G100" s="13">
        <f>F100-43.32</f>
        <v>0</v>
      </c>
      <c r="H100" s="4" t="s">
        <v>266</v>
      </c>
      <c r="L100" s="1"/>
      <c r="M100" s="6"/>
      <c r="O100" s="1"/>
      <c r="P100" s="27"/>
      <c r="Q100" s="27"/>
      <c r="R100" s="27"/>
      <c r="S100" s="27"/>
      <c r="T100" s="27"/>
      <c r="U100" s="27"/>
      <c r="V100" s="27"/>
    </row>
    <row r="101" spans="1:22" ht="14.25">
      <c r="A101" s="29">
        <v>2</v>
      </c>
      <c r="B101" s="12">
        <v>8</v>
      </c>
      <c r="C101" s="22" t="s">
        <v>242</v>
      </c>
      <c r="D101" s="20" t="s">
        <v>19</v>
      </c>
      <c r="E101" s="12">
        <v>10</v>
      </c>
      <c r="F101" s="12">
        <v>44.86</v>
      </c>
      <c r="G101" s="13">
        <f aca="true" t="shared" si="9" ref="G101:G106">F101-43.32</f>
        <v>1.5399999999999991</v>
      </c>
      <c r="H101" s="4" t="s">
        <v>266</v>
      </c>
      <c r="I101" s="4" t="s">
        <v>169</v>
      </c>
      <c r="L101" s="1"/>
      <c r="M101" s="6"/>
      <c r="O101" s="1"/>
      <c r="P101" s="27"/>
      <c r="Q101" s="27"/>
      <c r="R101" s="27"/>
      <c r="S101" s="27"/>
      <c r="T101" s="27"/>
      <c r="U101" s="27"/>
      <c r="V101" s="27"/>
    </row>
    <row r="102" spans="1:22" ht="14.25">
      <c r="A102" s="29">
        <v>3</v>
      </c>
      <c r="B102" s="12">
        <v>4</v>
      </c>
      <c r="C102" s="22" t="s">
        <v>240</v>
      </c>
      <c r="D102" s="20" t="s">
        <v>18</v>
      </c>
      <c r="E102" s="12">
        <v>8</v>
      </c>
      <c r="F102" s="12">
        <v>44.87</v>
      </c>
      <c r="G102" s="13">
        <f t="shared" si="9"/>
        <v>1.5499999999999972</v>
      </c>
      <c r="H102" s="4" t="s">
        <v>266</v>
      </c>
      <c r="L102" s="1"/>
      <c r="M102" s="6"/>
      <c r="O102" s="1"/>
      <c r="P102" s="27"/>
      <c r="Q102" s="27"/>
      <c r="R102" s="27"/>
      <c r="S102" s="27"/>
      <c r="T102" s="27"/>
      <c r="U102" s="27"/>
      <c r="V102" s="27"/>
    </row>
    <row r="103" spans="1:22" ht="14.25">
      <c r="A103" s="29">
        <v>4</v>
      </c>
      <c r="B103" s="12">
        <v>7</v>
      </c>
      <c r="C103" s="22" t="s">
        <v>259</v>
      </c>
      <c r="D103" s="20" t="s">
        <v>268</v>
      </c>
      <c r="E103" s="12">
        <v>9</v>
      </c>
      <c r="F103" s="12">
        <v>45.11</v>
      </c>
      <c r="G103" s="13">
        <f t="shared" si="9"/>
        <v>1.7899999999999991</v>
      </c>
      <c r="H103" s="4" t="s">
        <v>266</v>
      </c>
      <c r="L103" s="1"/>
      <c r="M103" s="6"/>
      <c r="O103" s="1"/>
      <c r="P103" s="27"/>
      <c r="Q103" s="27"/>
      <c r="R103" s="27"/>
      <c r="S103" s="27"/>
      <c r="T103" s="27"/>
      <c r="U103" s="27"/>
      <c r="V103" s="27"/>
    </row>
    <row r="104" spans="1:22" ht="14.25">
      <c r="A104" s="29">
        <v>5</v>
      </c>
      <c r="B104" s="12">
        <v>3</v>
      </c>
      <c r="C104" s="22" t="s">
        <v>110</v>
      </c>
      <c r="D104" s="20" t="s">
        <v>269</v>
      </c>
      <c r="E104" s="12">
        <v>7</v>
      </c>
      <c r="F104" s="12">
        <v>46.15</v>
      </c>
      <c r="G104" s="13">
        <f t="shared" si="9"/>
        <v>2.8299999999999983</v>
      </c>
      <c r="H104" s="4" t="s">
        <v>266</v>
      </c>
      <c r="L104" s="1"/>
      <c r="M104" s="6"/>
      <c r="O104" s="1"/>
      <c r="P104" s="27"/>
      <c r="Q104" s="27"/>
      <c r="R104" s="27"/>
      <c r="S104" s="27"/>
      <c r="T104" s="27"/>
      <c r="U104" s="27"/>
      <c r="V104" s="27"/>
    </row>
    <row r="105" spans="1:22" ht="14.25">
      <c r="A105" s="29">
        <v>6</v>
      </c>
      <c r="B105" s="12">
        <v>6</v>
      </c>
      <c r="C105" s="35" t="s">
        <v>142</v>
      </c>
      <c r="D105" s="20" t="s">
        <v>270</v>
      </c>
      <c r="E105" s="12">
        <v>8</v>
      </c>
      <c r="F105" s="12">
        <v>53.17</v>
      </c>
      <c r="G105" s="13">
        <f t="shared" si="9"/>
        <v>9.850000000000001</v>
      </c>
      <c r="H105" s="4" t="s">
        <v>266</v>
      </c>
      <c r="L105" s="1"/>
      <c r="M105" s="6"/>
      <c r="O105" s="1"/>
      <c r="P105" s="27"/>
      <c r="Q105" s="27"/>
      <c r="R105" s="27"/>
      <c r="S105" s="27"/>
      <c r="T105" s="27"/>
      <c r="U105" s="27"/>
      <c r="V105" s="27"/>
    </row>
    <row r="106" spans="1:22" ht="14.25">
      <c r="A106" s="29">
        <v>7</v>
      </c>
      <c r="B106" s="12">
        <v>1</v>
      </c>
      <c r="C106" s="22" t="s">
        <v>204</v>
      </c>
      <c r="D106" s="20" t="s">
        <v>271</v>
      </c>
      <c r="E106" s="12">
        <v>10</v>
      </c>
      <c r="F106" s="12">
        <v>66.94</v>
      </c>
      <c r="G106" s="13">
        <f t="shared" si="9"/>
        <v>23.619999999999997</v>
      </c>
      <c r="H106" s="4" t="s">
        <v>266</v>
      </c>
      <c r="L106" s="1"/>
      <c r="M106" s="6"/>
      <c r="O106" s="1"/>
      <c r="P106" s="27"/>
      <c r="Q106" s="27"/>
      <c r="R106" s="27"/>
      <c r="S106" s="27"/>
      <c r="T106" s="27"/>
      <c r="U106" s="27"/>
      <c r="V106" s="27"/>
    </row>
    <row r="107" spans="1:22" ht="14.25">
      <c r="A107" s="29"/>
      <c r="B107" s="12">
        <v>5</v>
      </c>
      <c r="C107" s="22" t="s">
        <v>103</v>
      </c>
      <c r="D107" s="20" t="s">
        <v>238</v>
      </c>
      <c r="E107" s="12">
        <v>9</v>
      </c>
      <c r="F107" s="8" t="s">
        <v>155</v>
      </c>
      <c r="G107" s="13"/>
      <c r="H107" s="4" t="s">
        <v>266</v>
      </c>
      <c r="L107" s="1"/>
      <c r="M107" s="6"/>
      <c r="O107" s="1"/>
      <c r="P107" s="27"/>
      <c r="Q107" s="27"/>
      <c r="R107" s="27"/>
      <c r="S107" s="27"/>
      <c r="T107" s="27"/>
      <c r="U107" s="27"/>
      <c r="V107" s="27"/>
    </row>
    <row r="108" spans="1:22" ht="14.25">
      <c r="A108" s="29"/>
      <c r="B108" s="12"/>
      <c r="C108" s="22"/>
      <c r="D108" s="20"/>
      <c r="E108" s="12"/>
      <c r="F108" s="8"/>
      <c r="G108" s="12"/>
      <c r="H108" s="4"/>
      <c r="L108" s="1"/>
      <c r="M108" s="6"/>
      <c r="O108" s="1"/>
      <c r="P108" s="27"/>
      <c r="Q108" s="27"/>
      <c r="R108" s="27"/>
      <c r="S108" s="27"/>
      <c r="T108" s="27"/>
      <c r="U108" s="27"/>
      <c r="V108" s="27"/>
    </row>
    <row r="109" spans="1:22" ht="15">
      <c r="A109" s="5" t="s">
        <v>273</v>
      </c>
      <c r="B109" s="6"/>
      <c r="C109" s="6"/>
      <c r="D109" s="6"/>
      <c r="E109" s="51"/>
      <c r="F109" s="12"/>
      <c r="G109" s="12"/>
      <c r="L109" s="1"/>
      <c r="M109" s="6"/>
      <c r="O109" s="1"/>
      <c r="P109" s="27"/>
      <c r="Q109" s="27"/>
      <c r="R109" s="27"/>
      <c r="S109" s="27"/>
      <c r="T109" s="27"/>
      <c r="U109" s="27"/>
      <c r="V109" s="27"/>
    </row>
    <row r="110" spans="1:22" ht="14.25">
      <c r="A110" s="29">
        <v>1</v>
      </c>
      <c r="B110" s="8">
        <v>85</v>
      </c>
      <c r="C110" s="35" t="s">
        <v>142</v>
      </c>
      <c r="D110" s="20" t="s">
        <v>153</v>
      </c>
      <c r="E110" s="21">
        <v>13</v>
      </c>
      <c r="F110" s="13">
        <v>52.93</v>
      </c>
      <c r="G110" s="13">
        <f>F110-52.93</f>
        <v>0</v>
      </c>
      <c r="H110" t="s">
        <v>208</v>
      </c>
      <c r="I110" s="4" t="s">
        <v>172</v>
      </c>
      <c r="L110" s="1"/>
      <c r="M110" s="6"/>
      <c r="O110" s="1"/>
      <c r="P110" s="27"/>
      <c r="Q110" s="27"/>
      <c r="R110" s="27"/>
      <c r="S110" s="27"/>
      <c r="T110" s="27"/>
      <c r="U110" s="27"/>
      <c r="V110" s="27"/>
    </row>
    <row r="111" spans="1:22" ht="14.25">
      <c r="A111" s="29">
        <v>2</v>
      </c>
      <c r="B111" s="8">
        <v>66</v>
      </c>
      <c r="C111" s="22" t="s">
        <v>10</v>
      </c>
      <c r="D111" s="20" t="s">
        <v>58</v>
      </c>
      <c r="E111" s="8">
        <v>15</v>
      </c>
      <c r="F111" s="13">
        <v>53.84</v>
      </c>
      <c r="G111" s="13">
        <f aca="true" t="shared" si="10" ref="G111:G174">F111-52.93</f>
        <v>0.9100000000000037</v>
      </c>
      <c r="H111" t="s">
        <v>14</v>
      </c>
      <c r="I111" s="4" t="s">
        <v>173</v>
      </c>
      <c r="L111" s="1"/>
      <c r="M111" s="6"/>
      <c r="O111" s="1"/>
      <c r="P111" s="27"/>
      <c r="Q111" s="27"/>
      <c r="R111" s="27"/>
      <c r="S111" s="27"/>
      <c r="T111" s="27"/>
      <c r="U111" s="27"/>
      <c r="V111" s="27"/>
    </row>
    <row r="112" spans="1:22" ht="14.25">
      <c r="A112" s="29">
        <v>3</v>
      </c>
      <c r="B112" s="8">
        <v>73</v>
      </c>
      <c r="C112" s="22" t="s">
        <v>67</v>
      </c>
      <c r="D112" s="28" t="s">
        <v>68</v>
      </c>
      <c r="E112" s="8">
        <v>14</v>
      </c>
      <c r="F112" s="13">
        <v>55.85</v>
      </c>
      <c r="G112" s="13">
        <f t="shared" si="10"/>
        <v>2.9200000000000017</v>
      </c>
      <c r="H112" t="s">
        <v>209</v>
      </c>
      <c r="I112" s="4"/>
      <c r="L112" s="1"/>
      <c r="M112" s="6"/>
      <c r="O112" s="1"/>
      <c r="P112" s="27"/>
      <c r="Q112" s="27"/>
      <c r="R112" s="27"/>
      <c r="S112" s="27"/>
      <c r="T112" s="27"/>
      <c r="U112" s="27"/>
      <c r="V112" s="27"/>
    </row>
    <row r="113" spans="1:22" ht="14.25">
      <c r="A113" s="29">
        <v>4</v>
      </c>
      <c r="B113" s="8">
        <v>61</v>
      </c>
      <c r="C113" s="22" t="s">
        <v>99</v>
      </c>
      <c r="D113" s="28" t="s">
        <v>84</v>
      </c>
      <c r="E113" s="8">
        <v>12</v>
      </c>
      <c r="F113" s="13">
        <v>56.32</v>
      </c>
      <c r="G113" s="13">
        <f t="shared" si="10"/>
        <v>3.3900000000000006</v>
      </c>
      <c r="H113" t="s">
        <v>218</v>
      </c>
      <c r="I113" s="4"/>
      <c r="L113" s="1"/>
      <c r="M113" s="6"/>
      <c r="O113" s="1"/>
      <c r="P113" s="27"/>
      <c r="Q113" s="27"/>
      <c r="R113" s="27"/>
      <c r="S113" s="27"/>
      <c r="T113" s="27"/>
      <c r="U113" s="27"/>
      <c r="V113" s="27"/>
    </row>
    <row r="114" spans="1:22" ht="14.25">
      <c r="A114" s="29">
        <v>5</v>
      </c>
      <c r="B114" s="8">
        <v>55</v>
      </c>
      <c r="C114" t="s">
        <v>34</v>
      </c>
      <c r="D114" t="s">
        <v>49</v>
      </c>
      <c r="E114" s="12">
        <v>13</v>
      </c>
      <c r="F114" s="13">
        <v>56.81</v>
      </c>
      <c r="G114" s="13">
        <f t="shared" si="10"/>
        <v>3.8800000000000026</v>
      </c>
      <c r="H114" s="4" t="s">
        <v>140</v>
      </c>
      <c r="I114" s="4"/>
      <c r="L114" s="1"/>
      <c r="M114" s="6"/>
      <c r="O114" s="1"/>
      <c r="P114" s="27"/>
      <c r="Q114" s="27"/>
      <c r="R114" s="27"/>
      <c r="S114" s="27"/>
      <c r="T114" s="27"/>
      <c r="U114" s="27"/>
      <c r="V114" s="27"/>
    </row>
    <row r="115" spans="1:22" ht="14.25">
      <c r="A115" s="29">
        <v>6</v>
      </c>
      <c r="B115" s="8">
        <v>50</v>
      </c>
      <c r="C115" t="s">
        <v>10</v>
      </c>
      <c r="D115" t="s">
        <v>219</v>
      </c>
      <c r="E115" s="12">
        <v>10</v>
      </c>
      <c r="F115" s="13">
        <v>56.99</v>
      </c>
      <c r="G115" s="13">
        <f t="shared" si="10"/>
        <v>4.060000000000002</v>
      </c>
      <c r="H115" s="4" t="s">
        <v>140</v>
      </c>
      <c r="I115" s="4"/>
      <c r="L115" s="1"/>
      <c r="M115" s="6"/>
      <c r="O115" s="1"/>
      <c r="P115" s="27"/>
      <c r="Q115" s="27"/>
      <c r="R115" s="27"/>
      <c r="S115" s="27"/>
      <c r="T115" s="27"/>
      <c r="U115" s="27"/>
      <c r="V115" s="27"/>
    </row>
    <row r="116" spans="1:22" ht="14.25">
      <c r="A116" s="29">
        <v>7</v>
      </c>
      <c r="B116" s="8">
        <v>87</v>
      </c>
      <c r="C116" t="s">
        <v>201</v>
      </c>
      <c r="D116" s="20" t="s">
        <v>202</v>
      </c>
      <c r="E116" s="8">
        <v>16</v>
      </c>
      <c r="F116" s="13">
        <v>59.59</v>
      </c>
      <c r="G116" s="13">
        <f t="shared" si="10"/>
        <v>6.660000000000004</v>
      </c>
      <c r="H116" t="s">
        <v>208</v>
      </c>
      <c r="I116" s="4"/>
      <c r="L116" s="1"/>
      <c r="M116" s="6"/>
      <c r="O116" s="1"/>
      <c r="P116" s="27"/>
      <c r="Q116" s="27"/>
      <c r="R116" s="27"/>
      <c r="S116" s="27"/>
      <c r="T116" s="27"/>
      <c r="U116" s="27"/>
      <c r="V116" s="27"/>
    </row>
    <row r="117" spans="1:22" ht="14.25">
      <c r="A117" s="29">
        <v>8</v>
      </c>
      <c r="B117" s="8">
        <v>45</v>
      </c>
      <c r="C117" s="4" t="s">
        <v>56</v>
      </c>
      <c r="D117" s="4" t="s">
        <v>89</v>
      </c>
      <c r="E117" s="12">
        <v>10</v>
      </c>
      <c r="F117" s="13">
        <v>59.96</v>
      </c>
      <c r="G117" s="13">
        <f t="shared" si="10"/>
        <v>7.030000000000001</v>
      </c>
      <c r="H117" s="22" t="s">
        <v>230</v>
      </c>
      <c r="I117" s="4"/>
      <c r="L117" s="1"/>
      <c r="M117" s="6"/>
      <c r="O117" s="1"/>
      <c r="P117" s="27"/>
      <c r="Q117" s="27"/>
      <c r="R117" s="27"/>
      <c r="S117" s="27"/>
      <c r="T117" s="27"/>
      <c r="U117" s="27"/>
      <c r="V117" s="27"/>
    </row>
    <row r="118" spans="1:22" ht="14.25">
      <c r="A118" s="29">
        <v>9</v>
      </c>
      <c r="B118" s="8">
        <v>41</v>
      </c>
      <c r="C118" s="4" t="s">
        <v>57</v>
      </c>
      <c r="D118" s="4" t="s">
        <v>76</v>
      </c>
      <c r="E118" s="12">
        <v>12</v>
      </c>
      <c r="F118" s="13">
        <v>60.32</v>
      </c>
      <c r="G118" s="13">
        <f t="shared" si="10"/>
        <v>7.390000000000001</v>
      </c>
      <c r="H118" s="22" t="s">
        <v>230</v>
      </c>
      <c r="I118" s="4"/>
      <c r="L118" s="1"/>
      <c r="M118" s="6"/>
      <c r="O118" s="1"/>
      <c r="P118" s="27"/>
      <c r="Q118" s="27"/>
      <c r="R118" s="27"/>
      <c r="S118" s="27"/>
      <c r="T118" s="27"/>
      <c r="U118" s="27"/>
      <c r="V118" s="27"/>
    </row>
    <row r="119" spans="1:22" ht="14.25">
      <c r="A119" s="29">
        <v>10</v>
      </c>
      <c r="B119" s="8">
        <v>74</v>
      </c>
      <c r="C119" s="20" t="s">
        <v>77</v>
      </c>
      <c r="D119" s="22" t="s">
        <v>18</v>
      </c>
      <c r="E119" s="8">
        <v>14</v>
      </c>
      <c r="F119" s="13">
        <v>60.47</v>
      </c>
      <c r="G119" s="13">
        <f t="shared" si="10"/>
        <v>7.539999999999999</v>
      </c>
      <c r="H119" t="s">
        <v>209</v>
      </c>
      <c r="I119" s="4"/>
      <c r="L119" s="1"/>
      <c r="M119" s="6"/>
      <c r="O119" s="1"/>
      <c r="P119" s="27"/>
      <c r="Q119" s="27"/>
      <c r="R119" s="27"/>
      <c r="S119" s="27"/>
      <c r="T119" s="27"/>
      <c r="U119" s="27"/>
      <c r="V119" s="27"/>
    </row>
    <row r="120" spans="1:22" ht="14.25">
      <c r="A120" s="29">
        <v>11</v>
      </c>
      <c r="B120" s="8">
        <v>56</v>
      </c>
      <c r="C120" t="s">
        <v>23</v>
      </c>
      <c r="D120" t="s">
        <v>88</v>
      </c>
      <c r="E120" s="12" t="s">
        <v>220</v>
      </c>
      <c r="F120" s="13">
        <v>60.51</v>
      </c>
      <c r="G120" s="13">
        <f t="shared" si="10"/>
        <v>7.579999999999998</v>
      </c>
      <c r="H120" s="4" t="s">
        <v>140</v>
      </c>
      <c r="I120" s="4"/>
      <c r="L120" s="1"/>
      <c r="M120" s="6"/>
      <c r="O120" s="1"/>
      <c r="P120" s="27"/>
      <c r="Q120" s="27"/>
      <c r="R120" s="27"/>
      <c r="S120" s="27"/>
      <c r="T120" s="27"/>
      <c r="U120" s="27"/>
      <c r="V120" s="27"/>
    </row>
    <row r="121" spans="1:22" ht="14.25">
      <c r="A121" s="29">
        <v>12</v>
      </c>
      <c r="B121" s="8">
        <v>89</v>
      </c>
      <c r="C121" s="22" t="s">
        <v>39</v>
      </c>
      <c r="D121" s="20" t="s">
        <v>35</v>
      </c>
      <c r="E121" s="8">
        <v>14</v>
      </c>
      <c r="F121" s="13">
        <v>60.62</v>
      </c>
      <c r="G121" s="13">
        <f t="shared" si="10"/>
        <v>7.689999999999998</v>
      </c>
      <c r="H121" t="s">
        <v>208</v>
      </c>
      <c r="I121" s="4" t="s">
        <v>169</v>
      </c>
      <c r="L121" s="1"/>
      <c r="M121" s="6"/>
      <c r="O121" s="1"/>
      <c r="P121" s="27"/>
      <c r="Q121" s="27"/>
      <c r="R121" s="27"/>
      <c r="S121" s="27"/>
      <c r="T121" s="27"/>
      <c r="U121" s="27"/>
      <c r="V121" s="27"/>
    </row>
    <row r="122" spans="1:22" ht="14.25">
      <c r="A122" s="29">
        <v>13</v>
      </c>
      <c r="B122" s="8">
        <v>86</v>
      </c>
      <c r="C122" s="22" t="s">
        <v>201</v>
      </c>
      <c r="D122" s="20" t="s">
        <v>203</v>
      </c>
      <c r="E122" s="8">
        <v>15</v>
      </c>
      <c r="F122" s="13">
        <v>61.02</v>
      </c>
      <c r="G122" s="13">
        <f t="shared" si="10"/>
        <v>8.090000000000003</v>
      </c>
      <c r="H122" t="s">
        <v>208</v>
      </c>
      <c r="I122" s="4"/>
      <c r="L122" s="1"/>
      <c r="M122" s="6"/>
      <c r="O122" s="1"/>
      <c r="P122" s="27"/>
      <c r="Q122" s="27"/>
      <c r="R122" s="27"/>
      <c r="S122" s="27"/>
      <c r="T122" s="27"/>
      <c r="U122" s="27"/>
      <c r="V122" s="27"/>
    </row>
    <row r="123" spans="1:22" ht="14.25">
      <c r="A123" s="29">
        <v>14</v>
      </c>
      <c r="B123" s="8">
        <v>57</v>
      </c>
      <c r="C123" s="22" t="s">
        <v>158</v>
      </c>
      <c r="D123" s="28" t="s">
        <v>59</v>
      </c>
      <c r="E123" s="8">
        <v>7</v>
      </c>
      <c r="F123" s="13">
        <v>61.85</v>
      </c>
      <c r="G123" s="13">
        <f t="shared" si="10"/>
        <v>8.920000000000002</v>
      </c>
      <c r="H123" t="s">
        <v>218</v>
      </c>
      <c r="I123" s="4"/>
      <c r="L123" s="1"/>
      <c r="M123" s="6"/>
      <c r="O123" s="1"/>
      <c r="P123" s="27"/>
      <c r="Q123" s="27"/>
      <c r="R123" s="27"/>
      <c r="S123" s="27"/>
      <c r="T123" s="27"/>
      <c r="U123" s="27"/>
      <c r="V123" s="27"/>
    </row>
    <row r="124" spans="1:22" ht="14.25">
      <c r="A124" s="29">
        <v>15</v>
      </c>
      <c r="B124" s="8">
        <v>78</v>
      </c>
      <c r="C124" s="22" t="s">
        <v>30</v>
      </c>
      <c r="D124" s="20" t="s">
        <v>22</v>
      </c>
      <c r="E124" s="8">
        <v>13</v>
      </c>
      <c r="F124" s="13">
        <v>61.89</v>
      </c>
      <c r="G124" s="13">
        <f t="shared" si="10"/>
        <v>8.96</v>
      </c>
      <c r="H124" t="s">
        <v>209</v>
      </c>
      <c r="I124" s="4"/>
      <c r="L124" s="1"/>
      <c r="M124" s="6"/>
      <c r="O124" s="1"/>
      <c r="P124" s="27"/>
      <c r="Q124" s="27"/>
      <c r="R124" s="27"/>
      <c r="S124" s="27"/>
      <c r="T124" s="27"/>
      <c r="U124" s="27"/>
      <c r="V124" s="27"/>
    </row>
    <row r="125" spans="1:22" ht="14.25">
      <c r="A125" s="29">
        <v>16</v>
      </c>
      <c r="B125" s="8">
        <v>68</v>
      </c>
      <c r="C125" s="22" t="s">
        <v>40</v>
      </c>
      <c r="D125" s="20" t="s">
        <v>41</v>
      </c>
      <c r="E125" s="8">
        <v>18</v>
      </c>
      <c r="F125" s="13">
        <v>62.48</v>
      </c>
      <c r="G125" s="13">
        <f t="shared" si="10"/>
        <v>9.549999999999997</v>
      </c>
      <c r="H125" t="s">
        <v>14</v>
      </c>
      <c r="I125" s="4" t="s">
        <v>169</v>
      </c>
      <c r="L125" s="1"/>
      <c r="M125" s="6"/>
      <c r="O125" s="1"/>
      <c r="P125" s="27"/>
      <c r="Q125" s="27"/>
      <c r="R125" s="27"/>
      <c r="S125" s="27"/>
      <c r="T125" s="27"/>
      <c r="U125" s="27"/>
      <c r="V125" s="27"/>
    </row>
    <row r="126" spans="1:22" ht="14.25">
      <c r="A126" s="29">
        <v>17</v>
      </c>
      <c r="B126" s="8">
        <v>44</v>
      </c>
      <c r="C126" s="4" t="s">
        <v>213</v>
      </c>
      <c r="D126" s="4" t="s">
        <v>177</v>
      </c>
      <c r="E126" s="12">
        <v>10</v>
      </c>
      <c r="F126" s="13">
        <v>62.63</v>
      </c>
      <c r="G126" s="13">
        <f t="shared" si="10"/>
        <v>9.700000000000003</v>
      </c>
      <c r="H126" s="22" t="s">
        <v>230</v>
      </c>
      <c r="I126" s="4"/>
      <c r="L126" s="1"/>
      <c r="M126" s="6"/>
      <c r="O126" s="1"/>
      <c r="P126" s="27"/>
      <c r="Q126" s="27"/>
      <c r="R126" s="27"/>
      <c r="S126" s="27"/>
      <c r="T126" s="27"/>
      <c r="U126" s="27"/>
      <c r="V126" s="27"/>
    </row>
    <row r="127" spans="1:22" ht="14.25">
      <c r="A127" s="29">
        <v>18</v>
      </c>
      <c r="B127" s="8">
        <v>52</v>
      </c>
      <c r="C127" s="35" t="s">
        <v>142</v>
      </c>
      <c r="D127" s="4" t="s">
        <v>143</v>
      </c>
      <c r="E127" s="12">
        <v>11</v>
      </c>
      <c r="F127" s="13">
        <v>63.71</v>
      </c>
      <c r="G127" s="13">
        <f t="shared" si="10"/>
        <v>10.780000000000001</v>
      </c>
      <c r="H127" s="4" t="s">
        <v>140</v>
      </c>
      <c r="I127" s="4"/>
      <c r="L127" s="1"/>
      <c r="M127" s="6"/>
      <c r="O127" s="1"/>
      <c r="P127" s="27"/>
      <c r="Q127" s="27"/>
      <c r="R127" s="27"/>
      <c r="S127" s="27"/>
      <c r="T127" s="27"/>
      <c r="U127" s="27"/>
      <c r="V127" s="27"/>
    </row>
    <row r="128" spans="1:22" ht="14.25">
      <c r="A128" s="29">
        <v>19</v>
      </c>
      <c r="B128" s="8">
        <v>22</v>
      </c>
      <c r="C128" s="22" t="s">
        <v>50</v>
      </c>
      <c r="D128" s="20" t="s">
        <v>249</v>
      </c>
      <c r="E128" s="8">
        <v>11</v>
      </c>
      <c r="F128" s="13">
        <v>64.04</v>
      </c>
      <c r="G128" s="13">
        <f t="shared" si="10"/>
        <v>11.110000000000007</v>
      </c>
      <c r="H128" s="4" t="s">
        <v>248</v>
      </c>
      <c r="I128" s="4"/>
      <c r="L128" s="1"/>
      <c r="M128" s="6"/>
      <c r="O128" s="1"/>
      <c r="P128" s="27"/>
      <c r="Q128" s="27"/>
      <c r="R128" s="27"/>
      <c r="S128" s="27"/>
      <c r="T128" s="27"/>
      <c r="U128" s="27"/>
      <c r="V128" s="27"/>
    </row>
    <row r="129" spans="1:22" ht="14.25">
      <c r="A129" s="29">
        <v>20</v>
      </c>
      <c r="B129" s="8">
        <v>77</v>
      </c>
      <c r="C129" s="22" t="s">
        <v>138</v>
      </c>
      <c r="D129" s="20" t="s">
        <v>139</v>
      </c>
      <c r="E129" s="8">
        <v>14</v>
      </c>
      <c r="F129" s="13">
        <v>64.18</v>
      </c>
      <c r="G129" s="13">
        <f t="shared" si="10"/>
        <v>11.250000000000007</v>
      </c>
      <c r="H129" t="s">
        <v>209</v>
      </c>
      <c r="I129" s="4"/>
      <c r="L129" s="1"/>
      <c r="M129" s="6"/>
      <c r="O129" s="1"/>
      <c r="P129" s="27"/>
      <c r="Q129" s="27"/>
      <c r="R129" s="27"/>
      <c r="S129" s="27"/>
      <c r="T129" s="27"/>
      <c r="U129" s="27"/>
      <c r="V129" s="27"/>
    </row>
    <row r="130" spans="1:22" ht="14.25">
      <c r="A130" s="29">
        <v>21</v>
      </c>
      <c r="B130" s="8">
        <v>72</v>
      </c>
      <c r="C130" s="22" t="s">
        <v>32</v>
      </c>
      <c r="D130" s="20" t="s">
        <v>78</v>
      </c>
      <c r="E130" s="8">
        <v>12</v>
      </c>
      <c r="F130" s="13">
        <v>64.54</v>
      </c>
      <c r="G130" s="13">
        <f t="shared" si="10"/>
        <v>11.610000000000007</v>
      </c>
      <c r="H130" t="s">
        <v>209</v>
      </c>
      <c r="I130" s="4"/>
      <c r="L130" s="1"/>
      <c r="M130" s="6"/>
      <c r="O130" s="1"/>
      <c r="P130" s="27"/>
      <c r="Q130" s="27"/>
      <c r="R130" s="27"/>
      <c r="S130" s="27"/>
      <c r="T130" s="27"/>
      <c r="U130" s="27"/>
      <c r="V130" s="27"/>
    </row>
    <row r="131" spans="1:22" ht="14.25">
      <c r="A131" s="29">
        <v>22</v>
      </c>
      <c r="B131" s="8">
        <v>49</v>
      </c>
      <c r="C131" s="4" t="s">
        <v>10</v>
      </c>
      <c r="D131" s="4" t="s">
        <v>19</v>
      </c>
      <c r="E131" s="12">
        <v>11</v>
      </c>
      <c r="F131" s="13">
        <v>64.7</v>
      </c>
      <c r="G131" s="13">
        <f t="shared" si="10"/>
        <v>11.770000000000003</v>
      </c>
      <c r="H131" s="4" t="s">
        <v>140</v>
      </c>
      <c r="I131" s="4"/>
      <c r="L131" s="1"/>
      <c r="M131" s="6"/>
      <c r="O131" s="1"/>
      <c r="P131" s="27"/>
      <c r="Q131" s="27"/>
      <c r="R131" s="27"/>
      <c r="S131" s="27"/>
      <c r="T131" s="27"/>
      <c r="U131" s="27"/>
      <c r="V131" s="27"/>
    </row>
    <row r="132" spans="1:22" ht="14.25">
      <c r="A132" s="29">
        <v>23</v>
      </c>
      <c r="B132" s="8">
        <v>53</v>
      </c>
      <c r="C132" s="22" t="s">
        <v>50</v>
      </c>
      <c r="D132" s="4" t="s">
        <v>51</v>
      </c>
      <c r="E132" s="12">
        <v>14</v>
      </c>
      <c r="F132" s="13">
        <v>64.93</v>
      </c>
      <c r="G132" s="13">
        <f t="shared" si="10"/>
        <v>12.000000000000007</v>
      </c>
      <c r="H132" s="4" t="s">
        <v>140</v>
      </c>
      <c r="I132" s="4" t="s">
        <v>169</v>
      </c>
      <c r="L132" s="1"/>
      <c r="M132" s="6"/>
      <c r="O132" s="1"/>
      <c r="P132" s="27"/>
      <c r="Q132" s="27"/>
      <c r="R132" s="27"/>
      <c r="S132" s="27"/>
      <c r="T132" s="27"/>
      <c r="U132" s="27"/>
      <c r="V132" s="27"/>
    </row>
    <row r="133" spans="1:22" ht="12.75">
      <c r="A133" s="29">
        <v>24</v>
      </c>
      <c r="B133" s="8">
        <v>26</v>
      </c>
      <c r="C133" s="22" t="s">
        <v>237</v>
      </c>
      <c r="D133" s="22" t="s">
        <v>132</v>
      </c>
      <c r="E133" s="8">
        <v>12</v>
      </c>
      <c r="F133" s="13">
        <v>64.99</v>
      </c>
      <c r="G133" s="13">
        <f t="shared" si="10"/>
        <v>12.059999999999995</v>
      </c>
      <c r="H133" s="4" t="s">
        <v>116</v>
      </c>
      <c r="I133" s="4"/>
      <c r="R133" s="27"/>
      <c r="S133" s="27"/>
      <c r="T133" s="27"/>
      <c r="U133" s="27"/>
      <c r="V133" s="27"/>
    </row>
    <row r="134" spans="1:22" ht="14.25">
      <c r="A134" s="29">
        <v>25</v>
      </c>
      <c r="B134" s="8">
        <v>79</v>
      </c>
      <c r="C134" s="22" t="s">
        <v>74</v>
      </c>
      <c r="D134" s="28" t="s">
        <v>75</v>
      </c>
      <c r="E134" s="37">
        <v>13</v>
      </c>
      <c r="F134" s="13">
        <v>65.49</v>
      </c>
      <c r="G134" s="13">
        <f t="shared" si="10"/>
        <v>12.559999999999995</v>
      </c>
      <c r="H134" t="s">
        <v>209</v>
      </c>
      <c r="I134" s="4"/>
      <c r="L134" s="1"/>
      <c r="M134" s="6"/>
      <c r="O134" s="1"/>
      <c r="P134" s="27"/>
      <c r="Q134" s="27"/>
      <c r="R134" s="27"/>
      <c r="S134" s="27"/>
      <c r="T134" s="27"/>
      <c r="U134" s="27"/>
      <c r="V134" s="27"/>
    </row>
    <row r="135" spans="1:22" ht="14.25">
      <c r="A135" s="29">
        <v>26</v>
      </c>
      <c r="B135" s="8">
        <v>60</v>
      </c>
      <c r="C135" s="22" t="s">
        <v>110</v>
      </c>
      <c r="D135" s="28" t="s">
        <v>111</v>
      </c>
      <c r="E135" s="8">
        <v>9</v>
      </c>
      <c r="F135" s="13">
        <v>65.83</v>
      </c>
      <c r="G135" s="13">
        <f t="shared" si="10"/>
        <v>12.899999999999999</v>
      </c>
      <c r="H135" t="s">
        <v>218</v>
      </c>
      <c r="I135" s="4"/>
      <c r="L135" s="1"/>
      <c r="M135" s="6"/>
      <c r="O135" s="1"/>
      <c r="P135" s="27"/>
      <c r="Q135" s="27"/>
      <c r="R135" s="27"/>
      <c r="S135" s="27"/>
      <c r="T135" s="27"/>
      <c r="U135" s="27"/>
      <c r="V135" s="27"/>
    </row>
    <row r="136" spans="1:22" ht="14.25">
      <c r="A136" s="29">
        <v>27</v>
      </c>
      <c r="B136" s="8">
        <v>58</v>
      </c>
      <c r="C136" s="22" t="s">
        <v>213</v>
      </c>
      <c r="D136" s="28" t="s">
        <v>214</v>
      </c>
      <c r="E136" s="8">
        <v>10</v>
      </c>
      <c r="F136" s="13">
        <v>66.01</v>
      </c>
      <c r="G136" s="13">
        <f t="shared" si="10"/>
        <v>13.080000000000005</v>
      </c>
      <c r="H136" t="s">
        <v>218</v>
      </c>
      <c r="I136" s="4"/>
      <c r="L136" s="1"/>
      <c r="M136" s="6"/>
      <c r="O136" s="1"/>
      <c r="P136" s="27"/>
      <c r="Q136" s="27"/>
      <c r="R136" s="27"/>
      <c r="S136" s="27"/>
      <c r="T136" s="27"/>
      <c r="U136" s="27"/>
      <c r="V136" s="27"/>
    </row>
    <row r="137" spans="1:22" ht="14.25">
      <c r="A137" s="29">
        <v>28</v>
      </c>
      <c r="B137" s="8">
        <v>75</v>
      </c>
      <c r="C137" s="22" t="s">
        <v>71</v>
      </c>
      <c r="D137" s="28" t="s">
        <v>210</v>
      </c>
      <c r="E137" s="8">
        <v>15</v>
      </c>
      <c r="F137" s="13">
        <v>66.31</v>
      </c>
      <c r="G137" s="13">
        <f t="shared" si="10"/>
        <v>13.380000000000003</v>
      </c>
      <c r="H137" t="s">
        <v>209</v>
      </c>
      <c r="I137" s="4"/>
      <c r="L137" s="1"/>
      <c r="M137" s="6"/>
      <c r="O137" s="1"/>
      <c r="P137" s="27"/>
      <c r="Q137" s="27"/>
      <c r="R137" s="27"/>
      <c r="S137" s="27"/>
      <c r="T137" s="27"/>
      <c r="U137" s="27"/>
      <c r="V137" s="27"/>
    </row>
    <row r="138" spans="1:22" ht="14.25">
      <c r="A138" s="29">
        <v>29</v>
      </c>
      <c r="B138" s="8">
        <v>19</v>
      </c>
      <c r="C138" s="22" t="s">
        <v>242</v>
      </c>
      <c r="D138" s="20" t="s">
        <v>250</v>
      </c>
      <c r="E138" s="8">
        <v>10</v>
      </c>
      <c r="F138" s="13">
        <v>66.46</v>
      </c>
      <c r="G138" s="13">
        <f t="shared" si="10"/>
        <v>13.529999999999994</v>
      </c>
      <c r="H138" s="4" t="s">
        <v>248</v>
      </c>
      <c r="I138" s="4"/>
      <c r="L138" s="1"/>
      <c r="M138" s="6"/>
      <c r="O138" s="1"/>
      <c r="P138" s="27"/>
      <c r="Q138" s="27"/>
      <c r="R138" s="27"/>
      <c r="S138" s="27"/>
      <c r="T138" s="27"/>
      <c r="U138" s="27"/>
      <c r="V138" s="27"/>
    </row>
    <row r="139" spans="1:22" ht="14.25">
      <c r="A139" s="29">
        <v>30</v>
      </c>
      <c r="B139" s="8">
        <v>48</v>
      </c>
      <c r="C139" s="22" t="s">
        <v>221</v>
      </c>
      <c r="D139" s="4" t="s">
        <v>222</v>
      </c>
      <c r="E139" s="12">
        <v>12</v>
      </c>
      <c r="F139" s="13">
        <v>67.2</v>
      </c>
      <c r="G139" s="13">
        <f t="shared" si="10"/>
        <v>14.270000000000003</v>
      </c>
      <c r="H139" s="4" t="s">
        <v>140</v>
      </c>
      <c r="I139" s="4"/>
      <c r="L139" s="1"/>
      <c r="M139" s="6"/>
      <c r="O139" s="1"/>
      <c r="P139" s="27"/>
      <c r="Q139" s="27"/>
      <c r="R139" s="27"/>
      <c r="S139" s="27"/>
      <c r="T139" s="27"/>
      <c r="U139" s="27"/>
      <c r="V139" s="27"/>
    </row>
    <row r="140" spans="1:22" ht="14.25">
      <c r="A140" s="29">
        <v>31</v>
      </c>
      <c r="B140" s="8">
        <v>20</v>
      </c>
      <c r="C140" s="22" t="s">
        <v>118</v>
      </c>
      <c r="D140" s="20" t="s">
        <v>119</v>
      </c>
      <c r="E140" s="8">
        <v>12</v>
      </c>
      <c r="F140" s="13">
        <v>67.48</v>
      </c>
      <c r="G140" s="13">
        <f t="shared" si="10"/>
        <v>14.550000000000004</v>
      </c>
      <c r="H140" s="4" t="s">
        <v>248</v>
      </c>
      <c r="I140" s="4"/>
      <c r="L140" s="1"/>
      <c r="M140" s="6"/>
      <c r="O140" s="1"/>
      <c r="P140" s="27"/>
      <c r="Q140" s="27"/>
      <c r="R140" s="27"/>
      <c r="S140" s="27"/>
      <c r="T140" s="27"/>
      <c r="U140" s="27"/>
      <c r="V140" s="27"/>
    </row>
    <row r="141" spans="1:22" ht="14.25">
      <c r="A141" s="29">
        <v>32</v>
      </c>
      <c r="B141" s="8">
        <v>33</v>
      </c>
      <c r="C141" s="22" t="s">
        <v>221</v>
      </c>
      <c r="D141" s="22" t="s">
        <v>232</v>
      </c>
      <c r="E141" s="8">
        <v>10</v>
      </c>
      <c r="F141" s="13">
        <v>67.6</v>
      </c>
      <c r="G141" s="13">
        <f t="shared" si="10"/>
        <v>14.669999999999995</v>
      </c>
      <c r="H141" s="4" t="s">
        <v>274</v>
      </c>
      <c r="I141" s="4"/>
      <c r="L141" s="1"/>
      <c r="M141" s="6"/>
      <c r="O141" s="1"/>
      <c r="P141" s="27"/>
      <c r="Q141" s="27"/>
      <c r="R141" s="27"/>
      <c r="S141" s="27"/>
      <c r="T141" s="27"/>
      <c r="U141" s="27"/>
      <c r="V141" s="27"/>
    </row>
    <row r="142" spans="1:22" ht="14.25">
      <c r="A142" s="29">
        <v>33</v>
      </c>
      <c r="B142" s="8">
        <v>36</v>
      </c>
      <c r="C142" s="22" t="s">
        <v>71</v>
      </c>
      <c r="D142" s="22" t="s">
        <v>233</v>
      </c>
      <c r="E142" s="8">
        <v>14</v>
      </c>
      <c r="F142" s="13">
        <v>67.64</v>
      </c>
      <c r="G142" s="13">
        <f t="shared" si="10"/>
        <v>14.71</v>
      </c>
      <c r="H142" s="4" t="s">
        <v>274</v>
      </c>
      <c r="I142" s="4"/>
      <c r="L142" s="1"/>
      <c r="M142" s="6"/>
      <c r="O142" s="1"/>
      <c r="P142" s="27"/>
      <c r="Q142" s="27"/>
      <c r="R142" s="27"/>
      <c r="S142" s="27"/>
      <c r="T142" s="27"/>
      <c r="U142" s="27"/>
      <c r="V142" s="27"/>
    </row>
    <row r="143" spans="1:22" ht="14.25">
      <c r="A143" s="29">
        <v>34</v>
      </c>
      <c r="B143" s="8">
        <v>27</v>
      </c>
      <c r="C143" s="22" t="s">
        <v>237</v>
      </c>
      <c r="D143" s="22" t="s">
        <v>244</v>
      </c>
      <c r="E143" s="8">
        <v>12</v>
      </c>
      <c r="F143" s="13">
        <v>67.69</v>
      </c>
      <c r="G143" s="13">
        <f t="shared" si="10"/>
        <v>14.759999999999998</v>
      </c>
      <c r="H143" s="4" t="s">
        <v>116</v>
      </c>
      <c r="I143" s="4"/>
      <c r="L143" s="1"/>
      <c r="M143" s="6"/>
      <c r="O143" s="1"/>
      <c r="P143" s="27"/>
      <c r="Q143" s="27"/>
      <c r="R143" s="27"/>
      <c r="S143" s="27"/>
      <c r="T143" s="27"/>
      <c r="U143" s="27"/>
      <c r="V143" s="27"/>
    </row>
    <row r="144" spans="1:22" ht="14.25">
      <c r="A144" s="29">
        <v>35</v>
      </c>
      <c r="B144" s="8">
        <v>46</v>
      </c>
      <c r="C144" s="4" t="s">
        <v>56</v>
      </c>
      <c r="D144" s="4" t="s">
        <v>224</v>
      </c>
      <c r="E144" s="12">
        <v>12</v>
      </c>
      <c r="F144" s="13">
        <v>68.04</v>
      </c>
      <c r="G144" s="13">
        <f t="shared" si="10"/>
        <v>15.110000000000007</v>
      </c>
      <c r="H144" s="22" t="s">
        <v>230</v>
      </c>
      <c r="I144" s="4"/>
      <c r="L144" s="1"/>
      <c r="M144" s="6"/>
      <c r="O144" s="1"/>
      <c r="P144" s="27"/>
      <c r="Q144" s="27"/>
      <c r="R144" s="27"/>
      <c r="S144" s="27"/>
      <c r="T144" s="27"/>
      <c r="U144" s="27"/>
      <c r="V144" s="27"/>
    </row>
    <row r="145" spans="1:22" ht="14.25">
      <c r="A145" s="29">
        <v>36</v>
      </c>
      <c r="B145" s="8">
        <v>34</v>
      </c>
      <c r="C145" s="22" t="s">
        <v>227</v>
      </c>
      <c r="D145" s="22" t="s">
        <v>234</v>
      </c>
      <c r="E145" s="8">
        <v>9</v>
      </c>
      <c r="F145" s="13">
        <v>68.88</v>
      </c>
      <c r="G145" s="13">
        <f t="shared" si="10"/>
        <v>15.949999999999996</v>
      </c>
      <c r="H145" s="4" t="s">
        <v>78</v>
      </c>
      <c r="I145" s="4"/>
      <c r="L145" s="1"/>
      <c r="M145" s="6"/>
      <c r="O145" s="1"/>
      <c r="P145" s="27"/>
      <c r="Q145" s="27"/>
      <c r="R145" s="27"/>
      <c r="S145" s="27"/>
      <c r="T145" s="27"/>
      <c r="U145" s="27"/>
      <c r="V145" s="27"/>
    </row>
    <row r="146" spans="1:22" ht="14.25">
      <c r="A146" s="29">
        <v>37</v>
      </c>
      <c r="B146" s="8">
        <v>42</v>
      </c>
      <c r="C146" s="4" t="s">
        <v>225</v>
      </c>
      <c r="D146" s="4" t="s">
        <v>226</v>
      </c>
      <c r="E146" s="12">
        <v>12</v>
      </c>
      <c r="F146" s="13">
        <v>69.31</v>
      </c>
      <c r="G146" s="13">
        <f t="shared" si="10"/>
        <v>16.380000000000003</v>
      </c>
      <c r="H146" s="22" t="s">
        <v>230</v>
      </c>
      <c r="I146" s="4"/>
      <c r="L146" s="1"/>
      <c r="M146" s="6"/>
      <c r="O146" s="1"/>
      <c r="P146" s="27"/>
      <c r="Q146" s="27"/>
      <c r="R146" s="27"/>
      <c r="S146" s="27"/>
      <c r="T146" s="27"/>
      <c r="U146" s="27"/>
      <c r="V146" s="27"/>
    </row>
    <row r="147" spans="1:22" ht="14.25">
      <c r="A147" s="29">
        <v>38</v>
      </c>
      <c r="B147" s="8">
        <v>39</v>
      </c>
      <c r="C147" s="22" t="s">
        <v>235</v>
      </c>
      <c r="D147" s="22" t="s">
        <v>236</v>
      </c>
      <c r="E147" s="8">
        <v>12</v>
      </c>
      <c r="F147" s="13">
        <v>70.21</v>
      </c>
      <c r="G147" s="13">
        <f t="shared" si="10"/>
        <v>17.279999999999994</v>
      </c>
      <c r="H147" s="4" t="s">
        <v>274</v>
      </c>
      <c r="I147" s="4"/>
      <c r="L147" s="1"/>
      <c r="M147" s="6"/>
      <c r="O147" s="1"/>
      <c r="P147" s="27"/>
      <c r="Q147" s="27"/>
      <c r="R147" s="27"/>
      <c r="S147" s="27"/>
      <c r="T147" s="27"/>
      <c r="U147" s="27"/>
      <c r="V147" s="27"/>
    </row>
    <row r="148" spans="1:22" ht="14.25">
      <c r="A148" s="29">
        <v>39</v>
      </c>
      <c r="B148" s="8">
        <v>28</v>
      </c>
      <c r="C148" s="22" t="s">
        <v>114</v>
      </c>
      <c r="D148" s="22" t="s">
        <v>115</v>
      </c>
      <c r="E148" s="8">
        <v>13</v>
      </c>
      <c r="F148" s="13">
        <v>70.27</v>
      </c>
      <c r="G148" s="13">
        <f t="shared" si="10"/>
        <v>17.339999999999996</v>
      </c>
      <c r="H148" s="4" t="s">
        <v>116</v>
      </c>
      <c r="I148" s="4"/>
      <c r="L148" s="1"/>
      <c r="M148" s="6"/>
      <c r="O148" s="1"/>
      <c r="P148" s="27"/>
      <c r="Q148" s="27"/>
      <c r="R148" s="27"/>
      <c r="S148" s="27"/>
      <c r="T148" s="27"/>
      <c r="U148" s="27"/>
      <c r="V148" s="27"/>
    </row>
    <row r="149" spans="1:22" ht="14.25">
      <c r="A149" s="29">
        <v>40</v>
      </c>
      <c r="B149" s="8">
        <v>82</v>
      </c>
      <c r="C149" s="22" t="s">
        <v>103</v>
      </c>
      <c r="D149" s="28" t="s">
        <v>84</v>
      </c>
      <c r="E149" s="8">
        <v>14</v>
      </c>
      <c r="F149" s="13">
        <v>70.9</v>
      </c>
      <c r="G149" s="13">
        <f t="shared" si="10"/>
        <v>17.970000000000006</v>
      </c>
      <c r="H149" t="s">
        <v>209</v>
      </c>
      <c r="I149" s="4"/>
      <c r="L149" s="1"/>
      <c r="M149" s="6"/>
      <c r="O149" s="1"/>
      <c r="P149" s="27"/>
      <c r="Q149" s="27"/>
      <c r="R149" s="27"/>
      <c r="S149" s="27"/>
      <c r="T149" s="27"/>
      <c r="U149" s="27"/>
      <c r="V149" s="27"/>
    </row>
    <row r="150" spans="1:22" ht="14.25">
      <c r="A150" s="29">
        <v>41</v>
      </c>
      <c r="B150" s="8">
        <v>80</v>
      </c>
      <c r="C150" s="22" t="s">
        <v>99</v>
      </c>
      <c r="D150" s="28" t="s">
        <v>105</v>
      </c>
      <c r="E150" s="8">
        <v>10</v>
      </c>
      <c r="F150" s="13">
        <v>70.95</v>
      </c>
      <c r="G150" s="13">
        <f t="shared" si="10"/>
        <v>18.020000000000003</v>
      </c>
      <c r="H150" t="s">
        <v>209</v>
      </c>
      <c r="I150" s="4" t="s">
        <v>46</v>
      </c>
      <c r="L150" s="1"/>
      <c r="M150" s="6"/>
      <c r="O150" s="1"/>
      <c r="P150" s="27"/>
      <c r="Q150" s="27"/>
      <c r="R150" s="27"/>
      <c r="S150" s="27"/>
      <c r="T150" s="27"/>
      <c r="U150" s="27"/>
      <c r="V150" s="27"/>
    </row>
    <row r="151" spans="1:22" ht="14.25">
      <c r="A151" s="29">
        <v>42</v>
      </c>
      <c r="B151" s="8">
        <v>64</v>
      </c>
      <c r="C151" s="22" t="s">
        <v>39</v>
      </c>
      <c r="D151" s="28" t="s">
        <v>132</v>
      </c>
      <c r="E151" s="8">
        <v>12</v>
      </c>
      <c r="F151" s="13">
        <v>71</v>
      </c>
      <c r="G151" s="13">
        <f t="shared" si="10"/>
        <v>18.07</v>
      </c>
      <c r="H151" t="s">
        <v>218</v>
      </c>
      <c r="I151" s="4"/>
      <c r="L151" s="1"/>
      <c r="M151" s="6"/>
      <c r="O151" s="1"/>
      <c r="P151" s="27"/>
      <c r="Q151" s="27"/>
      <c r="R151" s="27"/>
      <c r="S151" s="27"/>
      <c r="T151" s="27"/>
      <c r="U151" s="27"/>
      <c r="V151" s="27"/>
    </row>
    <row r="152" spans="1:22" ht="14.25">
      <c r="A152" s="29">
        <v>43</v>
      </c>
      <c r="B152" s="8">
        <v>51</v>
      </c>
      <c r="C152" s="22" t="s">
        <v>40</v>
      </c>
      <c r="D152" s="4" t="s">
        <v>48</v>
      </c>
      <c r="E152" s="12">
        <v>13</v>
      </c>
      <c r="F152" s="13">
        <v>71.12</v>
      </c>
      <c r="G152" s="13">
        <f t="shared" si="10"/>
        <v>18.190000000000005</v>
      </c>
      <c r="H152" s="4" t="s">
        <v>140</v>
      </c>
      <c r="I152" s="4"/>
      <c r="L152" s="1"/>
      <c r="M152" s="6"/>
      <c r="O152" s="1"/>
      <c r="P152" s="27"/>
      <c r="Q152" s="27"/>
      <c r="R152" s="27"/>
      <c r="S152" s="27"/>
      <c r="T152" s="27"/>
      <c r="U152" s="27"/>
      <c r="V152" s="27"/>
    </row>
    <row r="153" spans="1:22" ht="14.25">
      <c r="A153" s="29">
        <v>44</v>
      </c>
      <c r="B153" s="8">
        <v>40</v>
      </c>
      <c r="C153" s="4" t="s">
        <v>227</v>
      </c>
      <c r="D153" s="4" t="s">
        <v>228</v>
      </c>
      <c r="E153" s="12">
        <v>11</v>
      </c>
      <c r="F153" s="9">
        <v>73.4</v>
      </c>
      <c r="G153" s="13">
        <f t="shared" si="10"/>
        <v>20.470000000000006</v>
      </c>
      <c r="H153" s="22" t="s">
        <v>230</v>
      </c>
      <c r="I153" s="4" t="s">
        <v>169</v>
      </c>
      <c r="L153" s="1"/>
      <c r="M153" s="6"/>
      <c r="O153" s="1"/>
      <c r="P153" s="27"/>
      <c r="Q153" s="27"/>
      <c r="R153" s="27"/>
      <c r="S153" s="27"/>
      <c r="T153" s="27"/>
      <c r="U153" s="27"/>
      <c r="V153" s="27"/>
    </row>
    <row r="154" spans="1:22" ht="14.25">
      <c r="A154" s="29">
        <v>45</v>
      </c>
      <c r="B154">
        <v>23</v>
      </c>
      <c r="C154" s="35" t="s">
        <v>251</v>
      </c>
      <c r="D154" s="20" t="s">
        <v>252</v>
      </c>
      <c r="E154" s="8">
        <v>9</v>
      </c>
      <c r="F154" s="13">
        <v>73.45</v>
      </c>
      <c r="G154" s="13">
        <f t="shared" si="10"/>
        <v>20.520000000000003</v>
      </c>
      <c r="H154" s="4" t="s">
        <v>248</v>
      </c>
      <c r="L154" s="1"/>
      <c r="M154" s="6"/>
      <c r="O154" s="1"/>
      <c r="P154" s="27"/>
      <c r="Q154" s="27"/>
      <c r="R154" s="27"/>
      <c r="S154" s="27"/>
      <c r="T154" s="27"/>
      <c r="U154" s="27"/>
      <c r="V154" s="27"/>
    </row>
    <row r="155" spans="1:22" ht="14.25">
      <c r="A155" s="29">
        <v>46</v>
      </c>
      <c r="B155" s="8">
        <v>37</v>
      </c>
      <c r="C155" s="22" t="s">
        <v>237</v>
      </c>
      <c r="D155" s="22" t="s">
        <v>238</v>
      </c>
      <c r="E155" s="8">
        <v>9</v>
      </c>
      <c r="F155" s="9">
        <v>73.73</v>
      </c>
      <c r="G155" s="13">
        <f t="shared" si="10"/>
        <v>20.800000000000004</v>
      </c>
      <c r="H155" s="4" t="s">
        <v>274</v>
      </c>
      <c r="L155" s="1"/>
      <c r="M155" s="6"/>
      <c r="O155" s="1"/>
      <c r="P155" s="27"/>
      <c r="Q155" s="27"/>
      <c r="R155" s="27"/>
      <c r="S155" s="27"/>
      <c r="T155" s="27"/>
      <c r="U155" s="27"/>
      <c r="V155" s="27"/>
    </row>
    <row r="156" spans="1:22" ht="14.25">
      <c r="A156" s="29">
        <v>47</v>
      </c>
      <c r="B156" s="8">
        <v>35</v>
      </c>
      <c r="C156" s="22" t="s">
        <v>225</v>
      </c>
      <c r="D156" s="22" t="s">
        <v>239</v>
      </c>
      <c r="E156" s="8">
        <v>14</v>
      </c>
      <c r="F156" s="9">
        <v>74.04</v>
      </c>
      <c r="G156" s="13">
        <f t="shared" si="10"/>
        <v>21.110000000000007</v>
      </c>
      <c r="H156" s="4" t="s">
        <v>78</v>
      </c>
      <c r="I156" s="4"/>
      <c r="L156" s="1"/>
      <c r="M156" s="6"/>
      <c r="O156" s="1"/>
      <c r="P156" s="27"/>
      <c r="Q156" s="27"/>
      <c r="R156" s="27"/>
      <c r="S156" s="27"/>
      <c r="T156" s="27"/>
      <c r="U156" s="27"/>
      <c r="V156" s="27"/>
    </row>
    <row r="157" spans="1:22" ht="14.25">
      <c r="A157" s="29">
        <v>48</v>
      </c>
      <c r="B157" s="8">
        <v>59</v>
      </c>
      <c r="C157" s="22" t="s">
        <v>201</v>
      </c>
      <c r="D157" s="28" t="s">
        <v>215</v>
      </c>
      <c r="E157" s="8">
        <v>10</v>
      </c>
      <c r="F157" s="13">
        <v>74.91</v>
      </c>
      <c r="G157" s="13">
        <f t="shared" si="10"/>
        <v>21.979999999999997</v>
      </c>
      <c r="H157" t="s">
        <v>218</v>
      </c>
      <c r="I157" s="4" t="s">
        <v>169</v>
      </c>
      <c r="L157" s="1"/>
      <c r="M157" s="6"/>
      <c r="O157" s="1"/>
      <c r="P157" s="27"/>
      <c r="Q157" s="27"/>
      <c r="R157" s="27"/>
      <c r="S157" s="27"/>
      <c r="T157" s="27"/>
      <c r="U157" s="27"/>
      <c r="V157" s="27"/>
    </row>
    <row r="158" spans="1:15" ht="12.75">
      <c r="A158" s="29">
        <v>49</v>
      </c>
      <c r="B158" s="8">
        <v>54</v>
      </c>
      <c r="C158" s="22" t="s">
        <v>38</v>
      </c>
      <c r="D158" s="4" t="s">
        <v>86</v>
      </c>
      <c r="E158" s="12">
        <v>12</v>
      </c>
      <c r="F158" s="13">
        <v>75.89</v>
      </c>
      <c r="G158" s="13">
        <f t="shared" si="10"/>
        <v>22.96</v>
      </c>
      <c r="H158" s="4" t="s">
        <v>140</v>
      </c>
      <c r="L158" s="1"/>
      <c r="O158" s="1"/>
    </row>
    <row r="159" spans="1:16" ht="12.75">
      <c r="A159" s="29">
        <v>50</v>
      </c>
      <c r="B159" s="8">
        <v>29</v>
      </c>
      <c r="C159" s="22" t="s">
        <v>23</v>
      </c>
      <c r="D159" s="22" t="s">
        <v>191</v>
      </c>
      <c r="E159" s="8">
        <v>8</v>
      </c>
      <c r="F159" s="13">
        <v>76.23</v>
      </c>
      <c r="G159" s="13">
        <f t="shared" si="10"/>
        <v>23.300000000000004</v>
      </c>
      <c r="H159" s="4" t="s">
        <v>116</v>
      </c>
      <c r="L159" s="1"/>
      <c r="M159" s="1"/>
      <c r="N159" s="4"/>
      <c r="O159" s="1"/>
      <c r="P159" s="4"/>
    </row>
    <row r="160" spans="1:16" ht="12.75">
      <c r="A160" s="29">
        <v>51</v>
      </c>
      <c r="B160" s="8">
        <v>31</v>
      </c>
      <c r="C160" s="22" t="s">
        <v>245</v>
      </c>
      <c r="D160" s="22" t="s">
        <v>84</v>
      </c>
      <c r="E160" s="8">
        <v>12</v>
      </c>
      <c r="F160" s="13">
        <v>76.96</v>
      </c>
      <c r="G160" s="13">
        <f t="shared" si="10"/>
        <v>24.029999999999994</v>
      </c>
      <c r="H160" s="4" t="s">
        <v>116</v>
      </c>
      <c r="I160" s="4" t="s">
        <v>169</v>
      </c>
      <c r="L160" s="1"/>
      <c r="M160" s="1"/>
      <c r="N160" s="4"/>
      <c r="O160" s="1"/>
      <c r="P160" s="4"/>
    </row>
    <row r="161" spans="1:16" ht="12.75">
      <c r="A161" s="29">
        <v>52</v>
      </c>
      <c r="B161" s="8">
        <v>47</v>
      </c>
      <c r="C161" s="4" t="s">
        <v>229</v>
      </c>
      <c r="D161" s="4" t="s">
        <v>105</v>
      </c>
      <c r="E161" s="12">
        <v>11</v>
      </c>
      <c r="F161" s="9">
        <v>77.48</v>
      </c>
      <c r="G161" s="13">
        <f t="shared" si="10"/>
        <v>24.550000000000004</v>
      </c>
      <c r="H161" s="22" t="s">
        <v>230</v>
      </c>
      <c r="L161" s="1"/>
      <c r="M161" s="1"/>
      <c r="N161" s="4"/>
      <c r="O161" s="1"/>
      <c r="P161" s="4"/>
    </row>
    <row r="162" spans="1:16" ht="12.75">
      <c r="A162" s="29">
        <v>53</v>
      </c>
      <c r="B162" s="8">
        <v>38</v>
      </c>
      <c r="C162" s="22" t="s">
        <v>240</v>
      </c>
      <c r="D162" s="22" t="s">
        <v>241</v>
      </c>
      <c r="E162" s="8" t="s">
        <v>243</v>
      </c>
      <c r="F162" s="9">
        <v>78.21</v>
      </c>
      <c r="G162" s="13">
        <f t="shared" si="10"/>
        <v>25.279999999999994</v>
      </c>
      <c r="H162" s="4" t="s">
        <v>78</v>
      </c>
      <c r="L162" s="1"/>
      <c r="M162" s="1"/>
      <c r="N162" s="4"/>
      <c r="O162" s="1"/>
      <c r="P162" s="4"/>
    </row>
    <row r="163" spans="1:8" ht="12.75">
      <c r="A163" s="29">
        <v>54</v>
      </c>
      <c r="B163" s="8">
        <v>43</v>
      </c>
      <c r="C163" s="4" t="s">
        <v>103</v>
      </c>
      <c r="D163" s="4" t="s">
        <v>73</v>
      </c>
      <c r="E163" s="12">
        <v>12</v>
      </c>
      <c r="F163" s="13">
        <v>79.05</v>
      </c>
      <c r="G163" s="13">
        <f t="shared" si="10"/>
        <v>26.119999999999997</v>
      </c>
      <c r="H163" s="22" t="s">
        <v>230</v>
      </c>
    </row>
    <row r="164" spans="1:8" ht="12.75">
      <c r="A164" s="29">
        <v>55</v>
      </c>
      <c r="B164" s="12">
        <v>24</v>
      </c>
      <c r="C164" s="22" t="s">
        <v>229</v>
      </c>
      <c r="D164" s="20" t="s">
        <v>132</v>
      </c>
      <c r="E164" s="8">
        <v>11</v>
      </c>
      <c r="F164" s="13">
        <v>79.11</v>
      </c>
      <c r="G164" s="13">
        <f t="shared" si="10"/>
        <v>26.18</v>
      </c>
      <c r="H164" s="4" t="s">
        <v>248</v>
      </c>
    </row>
    <row r="165" spans="1:16" ht="12.75">
      <c r="A165" s="29">
        <v>56</v>
      </c>
      <c r="B165" s="8">
        <v>84</v>
      </c>
      <c r="C165" s="22" t="s">
        <v>10</v>
      </c>
      <c r="D165" s="20" t="s">
        <v>31</v>
      </c>
      <c r="E165" s="8">
        <v>14</v>
      </c>
      <c r="F165" s="13">
        <v>80.3</v>
      </c>
      <c r="G165" s="13">
        <f t="shared" si="10"/>
        <v>27.369999999999997</v>
      </c>
      <c r="H165" t="s">
        <v>208</v>
      </c>
      <c r="I165" t="s">
        <v>167</v>
      </c>
      <c r="L165" s="1"/>
      <c r="M165" s="1"/>
      <c r="N165" s="4"/>
      <c r="O165" s="1"/>
      <c r="P165" s="4"/>
    </row>
    <row r="166" spans="1:16" ht="12.75">
      <c r="A166" s="29">
        <v>57</v>
      </c>
      <c r="B166" s="8">
        <v>30</v>
      </c>
      <c r="C166" s="22" t="s">
        <v>245</v>
      </c>
      <c r="D166" s="22" t="s">
        <v>246</v>
      </c>
      <c r="E166" s="8">
        <v>10</v>
      </c>
      <c r="F166" s="13">
        <v>80.15</v>
      </c>
      <c r="G166" s="13">
        <f t="shared" si="10"/>
        <v>27.220000000000006</v>
      </c>
      <c r="H166" s="4" t="s">
        <v>116</v>
      </c>
      <c r="I166" s="4" t="s">
        <v>167</v>
      </c>
      <c r="L166" s="1"/>
      <c r="M166" s="1"/>
      <c r="N166" s="4"/>
      <c r="O166" s="1"/>
      <c r="P166" s="4"/>
    </row>
    <row r="167" spans="1:16" ht="12.75">
      <c r="A167" s="29">
        <v>58</v>
      </c>
      <c r="B167" s="8">
        <v>88</v>
      </c>
      <c r="C167" s="22" t="s">
        <v>204</v>
      </c>
      <c r="D167" s="20" t="s">
        <v>205</v>
      </c>
      <c r="E167" s="8">
        <v>13</v>
      </c>
      <c r="F167" s="13">
        <v>81.79</v>
      </c>
      <c r="G167" s="13">
        <f t="shared" si="10"/>
        <v>28.860000000000007</v>
      </c>
      <c r="H167" t="s">
        <v>208</v>
      </c>
      <c r="I167" t="s">
        <v>167</v>
      </c>
      <c r="L167" s="1"/>
      <c r="M167" s="1"/>
      <c r="N167" s="4"/>
      <c r="O167" s="1"/>
      <c r="P167" s="4"/>
    </row>
    <row r="168" spans="1:16" ht="12.75">
      <c r="A168" s="29">
        <v>59</v>
      </c>
      <c r="B168" s="8">
        <v>32</v>
      </c>
      <c r="C168" s="22" t="s">
        <v>242</v>
      </c>
      <c r="D168" s="22" t="s">
        <v>177</v>
      </c>
      <c r="E168" s="12">
        <v>13</v>
      </c>
      <c r="F168" s="9">
        <v>82.03</v>
      </c>
      <c r="G168" s="13">
        <f t="shared" si="10"/>
        <v>29.1</v>
      </c>
      <c r="H168" s="4" t="s">
        <v>274</v>
      </c>
      <c r="I168" s="4" t="s">
        <v>320</v>
      </c>
      <c r="L168" s="1"/>
      <c r="M168" s="1"/>
      <c r="N168" s="4"/>
      <c r="O168" s="1"/>
      <c r="P168" s="4"/>
    </row>
    <row r="169" spans="1:16" ht="12.75">
      <c r="A169" s="29">
        <v>60</v>
      </c>
      <c r="B169" s="12">
        <v>21</v>
      </c>
      <c r="C169" s="22" t="s">
        <v>253</v>
      </c>
      <c r="D169" s="20" t="s">
        <v>153</v>
      </c>
      <c r="E169" s="8">
        <v>9</v>
      </c>
      <c r="F169" s="13">
        <v>84.37</v>
      </c>
      <c r="G169" s="13">
        <f t="shared" si="10"/>
        <v>31.440000000000005</v>
      </c>
      <c r="H169" s="4" t="s">
        <v>248</v>
      </c>
      <c r="I169" s="4" t="s">
        <v>275</v>
      </c>
      <c r="L169" s="1"/>
      <c r="M169" s="1"/>
      <c r="N169" s="4"/>
      <c r="O169" s="1"/>
      <c r="P169" s="4"/>
    </row>
    <row r="170" spans="1:16" ht="12.75">
      <c r="A170" s="29">
        <v>61</v>
      </c>
      <c r="B170" s="8">
        <v>76</v>
      </c>
      <c r="C170" s="22" t="s">
        <v>34</v>
      </c>
      <c r="D170" s="28" t="s">
        <v>35</v>
      </c>
      <c r="E170" s="8">
        <v>14</v>
      </c>
      <c r="F170" s="13">
        <v>86.74</v>
      </c>
      <c r="G170" s="13">
        <f t="shared" si="10"/>
        <v>33.809999999999995</v>
      </c>
      <c r="H170" t="s">
        <v>209</v>
      </c>
      <c r="I170" s="4" t="s">
        <v>167</v>
      </c>
      <c r="L170" s="1"/>
      <c r="M170" s="1"/>
      <c r="N170" s="4"/>
      <c r="O170" s="1"/>
      <c r="P170" s="4"/>
    </row>
    <row r="171" spans="1:16" ht="12.75">
      <c r="A171" s="29">
        <v>62</v>
      </c>
      <c r="B171" s="8">
        <v>63</v>
      </c>
      <c r="C171" s="22" t="s">
        <v>39</v>
      </c>
      <c r="D171" s="28" t="s">
        <v>84</v>
      </c>
      <c r="E171" s="8">
        <v>10</v>
      </c>
      <c r="F171" s="13">
        <v>91.32</v>
      </c>
      <c r="G171" s="13">
        <f t="shared" si="10"/>
        <v>38.38999999999999</v>
      </c>
      <c r="H171" t="s">
        <v>218</v>
      </c>
      <c r="I171" s="4" t="s">
        <v>167</v>
      </c>
      <c r="L171" s="1"/>
      <c r="M171" s="1"/>
      <c r="N171" s="4"/>
      <c r="O171" s="1"/>
      <c r="P171" s="4"/>
    </row>
    <row r="172" spans="1:16" ht="12.75">
      <c r="A172" s="29">
        <v>63</v>
      </c>
      <c r="B172" s="8">
        <v>62</v>
      </c>
      <c r="C172" s="22" t="s">
        <v>216</v>
      </c>
      <c r="D172" s="28" t="s">
        <v>217</v>
      </c>
      <c r="E172" s="8" t="s">
        <v>194</v>
      </c>
      <c r="F172" s="13">
        <v>94.34</v>
      </c>
      <c r="G172" s="13">
        <f t="shared" si="10"/>
        <v>41.410000000000004</v>
      </c>
      <c r="H172" t="s">
        <v>218</v>
      </c>
      <c r="I172" t="s">
        <v>167</v>
      </c>
      <c r="L172" s="1"/>
      <c r="M172" s="1"/>
      <c r="N172" s="4"/>
      <c r="O172" s="1"/>
      <c r="P172" s="4"/>
    </row>
    <row r="173" spans="1:16" ht="12.75">
      <c r="A173" s="29" t="s">
        <v>387</v>
      </c>
      <c r="B173" s="8">
        <v>69</v>
      </c>
      <c r="C173" s="22" t="s">
        <v>102</v>
      </c>
      <c r="D173" s="20" t="s">
        <v>19</v>
      </c>
      <c r="E173" s="8">
        <v>18</v>
      </c>
      <c r="F173" s="13">
        <v>96</v>
      </c>
      <c r="G173" s="13">
        <f t="shared" si="10"/>
        <v>43.07</v>
      </c>
      <c r="H173" t="s">
        <v>14</v>
      </c>
      <c r="I173" s="4" t="s">
        <v>167</v>
      </c>
      <c r="L173" s="1"/>
      <c r="M173" s="1"/>
      <c r="N173" s="4"/>
      <c r="O173" s="1"/>
      <c r="P173" s="4"/>
    </row>
    <row r="174" spans="1:16" ht="12.75">
      <c r="A174" s="29">
        <v>65</v>
      </c>
      <c r="B174" s="8">
        <v>83</v>
      </c>
      <c r="C174" s="22" t="s">
        <v>10</v>
      </c>
      <c r="D174" s="20" t="s">
        <v>141</v>
      </c>
      <c r="E174" s="8">
        <v>13</v>
      </c>
      <c r="F174" s="13">
        <v>100.43</v>
      </c>
      <c r="G174" s="13">
        <f t="shared" si="10"/>
        <v>47.50000000000001</v>
      </c>
      <c r="H174" t="s">
        <v>208</v>
      </c>
      <c r="I174" t="s">
        <v>167</v>
      </c>
      <c r="L174" s="1"/>
      <c r="M174" s="1"/>
      <c r="N174" s="4"/>
      <c r="O174" s="1"/>
      <c r="P174" s="4"/>
    </row>
    <row r="175" spans="1:16" ht="12.75">
      <c r="A175" s="29">
        <v>66</v>
      </c>
      <c r="B175" s="8">
        <v>65</v>
      </c>
      <c r="C175" s="22" t="s">
        <v>36</v>
      </c>
      <c r="D175" s="28" t="s">
        <v>79</v>
      </c>
      <c r="E175" s="8">
        <v>9</v>
      </c>
      <c r="F175" s="13">
        <v>106.33</v>
      </c>
      <c r="G175" s="13">
        <f>F175-52.93</f>
        <v>53.4</v>
      </c>
      <c r="H175" t="s">
        <v>218</v>
      </c>
      <c r="I175" t="s">
        <v>167</v>
      </c>
      <c r="L175" s="1"/>
      <c r="M175" s="1"/>
      <c r="N175" s="4"/>
      <c r="O175" s="1"/>
      <c r="P175" s="4"/>
    </row>
    <row r="176" spans="1:16" ht="12.75">
      <c r="A176" s="29"/>
      <c r="B176" s="8">
        <v>25</v>
      </c>
      <c r="C176" s="22" t="s">
        <v>77</v>
      </c>
      <c r="D176" s="22" t="s">
        <v>121</v>
      </c>
      <c r="E176" s="8">
        <v>11</v>
      </c>
      <c r="F176" s="9" t="s">
        <v>155</v>
      </c>
      <c r="G176" s="7"/>
      <c r="H176" s="4" t="s">
        <v>116</v>
      </c>
      <c r="L176" s="1"/>
      <c r="M176" s="1"/>
      <c r="N176" s="4"/>
      <c r="O176" s="1"/>
      <c r="P176" s="4"/>
    </row>
    <row r="177" spans="1:16" ht="12.75">
      <c r="A177" s="29"/>
      <c r="B177" s="8">
        <v>67</v>
      </c>
      <c r="C177" s="22" t="s">
        <v>10</v>
      </c>
      <c r="D177" s="20" t="s">
        <v>72</v>
      </c>
      <c r="E177" s="8">
        <v>18</v>
      </c>
      <c r="F177" s="12" t="s">
        <v>155</v>
      </c>
      <c r="H177" s="4" t="s">
        <v>14</v>
      </c>
      <c r="L177" s="1"/>
      <c r="M177" s="1"/>
      <c r="N177" s="4"/>
      <c r="O177" s="1"/>
      <c r="P177" s="4"/>
    </row>
    <row r="178" spans="1:16" ht="12.75">
      <c r="A178" s="29"/>
      <c r="B178" s="8">
        <v>70</v>
      </c>
      <c r="C178" s="22" t="s">
        <v>38</v>
      </c>
      <c r="D178" s="20" t="s">
        <v>212</v>
      </c>
      <c r="E178" s="8">
        <v>15</v>
      </c>
      <c r="F178" s="12" t="s">
        <v>155</v>
      </c>
      <c r="G178" s="7"/>
      <c r="H178" s="4" t="s">
        <v>14</v>
      </c>
      <c r="L178" s="1"/>
      <c r="M178" s="1"/>
      <c r="N178" s="4"/>
      <c r="O178" s="1"/>
      <c r="P178" s="4"/>
    </row>
    <row r="179" spans="1:16" ht="12.75">
      <c r="A179" s="29"/>
      <c r="B179" s="8">
        <v>71</v>
      </c>
      <c r="C179" s="22" t="s">
        <v>42</v>
      </c>
      <c r="D179" s="20" t="s">
        <v>43</v>
      </c>
      <c r="E179" s="8">
        <v>15</v>
      </c>
      <c r="F179" s="12" t="s">
        <v>155</v>
      </c>
      <c r="G179" s="7"/>
      <c r="H179" s="4" t="s">
        <v>14</v>
      </c>
      <c r="L179" s="1"/>
      <c r="M179" s="1"/>
      <c r="N179" s="4"/>
      <c r="O179" s="1"/>
      <c r="P179" s="4"/>
    </row>
    <row r="180" spans="1:16" ht="12.75">
      <c r="A180" s="29"/>
      <c r="C180" s="35"/>
      <c r="D180" s="20"/>
      <c r="E180" s="8"/>
      <c r="F180" s="13"/>
      <c r="G180" s="7"/>
      <c r="H180" s="4"/>
      <c r="L180" s="1"/>
      <c r="M180" s="1"/>
      <c r="N180" s="4"/>
      <c r="O180" s="1"/>
      <c r="P180" s="4"/>
    </row>
    <row r="181" spans="1:16" ht="12.75">
      <c r="A181" s="29"/>
      <c r="C181" s="14" t="s">
        <v>192</v>
      </c>
      <c r="D181" s="22"/>
      <c r="E181" s="21"/>
      <c r="F181" s="8"/>
      <c r="G181" s="8"/>
      <c r="H181" s="4"/>
      <c r="L181" s="1"/>
      <c r="M181" s="1"/>
      <c r="N181" s="4"/>
      <c r="O181" s="1"/>
      <c r="P181" s="4"/>
    </row>
    <row r="182" spans="1:16" ht="12.75">
      <c r="A182" s="1" t="s">
        <v>64</v>
      </c>
      <c r="B182" s="1"/>
      <c r="D182" s="1" t="s">
        <v>164</v>
      </c>
      <c r="E182" s="12"/>
      <c r="F182" s="12"/>
      <c r="G182" s="8"/>
      <c r="H182" s="4"/>
      <c r="L182" s="1"/>
      <c r="M182" s="1"/>
      <c r="N182" s="4"/>
      <c r="O182" s="1"/>
      <c r="P182" s="4"/>
    </row>
    <row r="183" spans="1:16" ht="12.75">
      <c r="A183" s="29">
        <v>1</v>
      </c>
      <c r="B183">
        <v>13</v>
      </c>
      <c r="C183" s="20" t="s">
        <v>114</v>
      </c>
      <c r="D183" s="20" t="s">
        <v>159</v>
      </c>
      <c r="E183" s="8">
        <v>9</v>
      </c>
      <c r="F183" s="13">
        <v>36.95</v>
      </c>
      <c r="G183" s="13">
        <f>F183-36.95</f>
        <v>0</v>
      </c>
      <c r="H183" s="4" t="s">
        <v>264</v>
      </c>
      <c r="L183" s="1"/>
      <c r="M183" s="1"/>
      <c r="N183" s="4"/>
      <c r="O183" s="1"/>
      <c r="P183" s="4"/>
    </row>
    <row r="184" spans="1:16" ht="12.75">
      <c r="A184" s="29">
        <v>2</v>
      </c>
      <c r="B184">
        <v>11</v>
      </c>
      <c r="C184" s="4" t="s">
        <v>254</v>
      </c>
      <c r="D184" s="4" t="s">
        <v>255</v>
      </c>
      <c r="E184" s="12">
        <v>9</v>
      </c>
      <c r="F184" s="12">
        <v>39.25</v>
      </c>
      <c r="G184" s="13">
        <f aca="true" t="shared" si="11" ref="G184:G198">F184-36.95</f>
        <v>2.299999999999997</v>
      </c>
      <c r="H184" s="4" t="s">
        <v>264</v>
      </c>
      <c r="L184" s="1"/>
      <c r="M184" s="1"/>
      <c r="N184" s="4"/>
      <c r="O184" s="1"/>
      <c r="P184" s="4"/>
    </row>
    <row r="185" spans="1:16" ht="12.75">
      <c r="A185" s="29">
        <v>3</v>
      </c>
      <c r="B185" s="12">
        <v>12</v>
      </c>
      <c r="C185" s="4" t="s">
        <v>74</v>
      </c>
      <c r="D185" s="4" t="s">
        <v>256</v>
      </c>
      <c r="E185" s="12">
        <v>11</v>
      </c>
      <c r="F185" s="12">
        <v>39.33</v>
      </c>
      <c r="G185" s="13">
        <f t="shared" si="11"/>
        <v>2.3799999999999955</v>
      </c>
      <c r="H185" s="4" t="s">
        <v>264</v>
      </c>
      <c r="L185" s="1"/>
      <c r="M185" s="1"/>
      <c r="N185" s="4"/>
      <c r="O185" s="1"/>
      <c r="P185" s="4"/>
    </row>
    <row r="186" spans="1:16" ht="12.75">
      <c r="A186" s="29">
        <v>4</v>
      </c>
      <c r="B186" s="12">
        <v>9</v>
      </c>
      <c r="C186" s="4" t="s">
        <v>257</v>
      </c>
      <c r="D186" s="4" t="s">
        <v>256</v>
      </c>
      <c r="E186" s="12">
        <v>9</v>
      </c>
      <c r="F186" s="12">
        <v>40.63</v>
      </c>
      <c r="G186" s="13">
        <f t="shared" si="11"/>
        <v>3.6799999999999997</v>
      </c>
      <c r="H186" s="4" t="s">
        <v>264</v>
      </c>
      <c r="L186" s="1"/>
      <c r="M186" s="1"/>
      <c r="N186" s="4"/>
      <c r="O186" s="1"/>
      <c r="P186" s="4"/>
    </row>
    <row r="187" spans="1:16" ht="12.75">
      <c r="A187" s="29">
        <v>5</v>
      </c>
      <c r="B187">
        <v>10</v>
      </c>
      <c r="C187" s="22" t="s">
        <v>258</v>
      </c>
      <c r="D187" s="20" t="s">
        <v>177</v>
      </c>
      <c r="E187" s="12">
        <v>8</v>
      </c>
      <c r="F187" s="13">
        <v>40.9</v>
      </c>
      <c r="G187" s="13">
        <f t="shared" si="11"/>
        <v>3.9499999999999957</v>
      </c>
      <c r="H187" s="4" t="s">
        <v>264</v>
      </c>
      <c r="L187" s="1"/>
      <c r="M187" s="1"/>
      <c r="N187" s="4"/>
      <c r="O187" s="1"/>
      <c r="P187" s="4"/>
    </row>
    <row r="188" spans="1:16" ht="12.75">
      <c r="A188" s="29">
        <v>6</v>
      </c>
      <c r="B188" s="12">
        <v>17</v>
      </c>
      <c r="C188" s="22" t="s">
        <v>259</v>
      </c>
      <c r="D188" s="20" t="s">
        <v>260</v>
      </c>
      <c r="E188" s="12">
        <v>9</v>
      </c>
      <c r="F188" s="12">
        <v>40.99</v>
      </c>
      <c r="G188" s="13">
        <f t="shared" si="11"/>
        <v>4.039999999999999</v>
      </c>
      <c r="H188" s="4" t="s">
        <v>264</v>
      </c>
      <c r="L188" s="1"/>
      <c r="M188" s="1"/>
      <c r="N188" s="4"/>
      <c r="O188" s="1"/>
      <c r="P188" s="4"/>
    </row>
    <row r="189" spans="1:16" ht="12.75">
      <c r="A189" s="29">
        <v>7</v>
      </c>
      <c r="B189" s="12">
        <v>2</v>
      </c>
      <c r="C189" s="22" t="s">
        <v>216</v>
      </c>
      <c r="D189" s="20" t="s">
        <v>267</v>
      </c>
      <c r="E189" s="12">
        <v>7</v>
      </c>
      <c r="F189" s="12">
        <v>43.32</v>
      </c>
      <c r="G189" s="13">
        <f t="shared" si="11"/>
        <v>6.369999999999997</v>
      </c>
      <c r="H189" s="4" t="s">
        <v>266</v>
      </c>
      <c r="L189" s="1"/>
      <c r="M189" s="1"/>
      <c r="N189" s="4"/>
      <c r="O189" s="1"/>
      <c r="P189" s="4"/>
    </row>
    <row r="190" spans="1:16" ht="12.75">
      <c r="A190" s="29">
        <v>8</v>
      </c>
      <c r="B190" s="12">
        <v>15</v>
      </c>
      <c r="C190" s="22" t="s">
        <v>57</v>
      </c>
      <c r="D190" s="20" t="s">
        <v>261</v>
      </c>
      <c r="E190" s="12">
        <v>8</v>
      </c>
      <c r="F190" s="12">
        <v>44.85</v>
      </c>
      <c r="G190" s="13">
        <f t="shared" si="11"/>
        <v>7.899999999999999</v>
      </c>
      <c r="H190" s="4" t="s">
        <v>264</v>
      </c>
      <c r="L190" s="1"/>
      <c r="M190" s="1"/>
      <c r="N190" s="4"/>
      <c r="O190" s="1"/>
      <c r="P190" s="4"/>
    </row>
    <row r="191" spans="1:16" ht="12.75">
      <c r="A191" s="29">
        <v>9</v>
      </c>
      <c r="B191" s="12">
        <v>8</v>
      </c>
      <c r="C191" s="22" t="s">
        <v>242</v>
      </c>
      <c r="D191" s="20" t="s">
        <v>19</v>
      </c>
      <c r="E191" s="12">
        <v>10</v>
      </c>
      <c r="F191" s="12">
        <v>44.86</v>
      </c>
      <c r="G191" s="13">
        <f t="shared" si="11"/>
        <v>7.909999999999997</v>
      </c>
      <c r="H191" s="4" t="s">
        <v>266</v>
      </c>
      <c r="I191" s="4" t="s">
        <v>169</v>
      </c>
      <c r="L191" s="1"/>
      <c r="M191" s="1"/>
      <c r="N191" s="4"/>
      <c r="O191" s="1"/>
      <c r="P191" s="4"/>
    </row>
    <row r="192" spans="1:16" ht="12.75">
      <c r="A192" s="29">
        <v>10</v>
      </c>
      <c r="B192" s="12">
        <v>4</v>
      </c>
      <c r="C192" s="22" t="s">
        <v>240</v>
      </c>
      <c r="D192" s="20" t="s">
        <v>18</v>
      </c>
      <c r="E192" s="12">
        <v>8</v>
      </c>
      <c r="F192" s="12">
        <v>44.87</v>
      </c>
      <c r="G192" s="13">
        <f t="shared" si="11"/>
        <v>7.919999999999995</v>
      </c>
      <c r="H192" s="4" t="s">
        <v>266</v>
      </c>
      <c r="L192" s="1"/>
      <c r="M192" s="1"/>
      <c r="N192" s="4"/>
      <c r="O192" s="1"/>
      <c r="P192" s="4"/>
    </row>
    <row r="193" spans="1:16" ht="12.75">
      <c r="A193" s="29">
        <v>11</v>
      </c>
      <c r="B193" s="12">
        <v>7</v>
      </c>
      <c r="C193" s="22" t="s">
        <v>259</v>
      </c>
      <c r="D193" s="20" t="s">
        <v>268</v>
      </c>
      <c r="E193" s="12">
        <v>9</v>
      </c>
      <c r="F193" s="12">
        <v>45.11</v>
      </c>
      <c r="G193" s="13">
        <f t="shared" si="11"/>
        <v>8.159999999999997</v>
      </c>
      <c r="H193" s="4" t="s">
        <v>266</v>
      </c>
      <c r="L193" s="1"/>
      <c r="M193" s="1"/>
      <c r="N193" s="4"/>
      <c r="O193" s="1"/>
      <c r="P193" s="4"/>
    </row>
    <row r="194" spans="1:16" ht="12.75">
      <c r="A194" s="29">
        <v>12</v>
      </c>
      <c r="B194" s="12">
        <v>3</v>
      </c>
      <c r="C194" s="22" t="s">
        <v>110</v>
      </c>
      <c r="D194" s="20" t="s">
        <v>269</v>
      </c>
      <c r="E194" s="12">
        <v>7</v>
      </c>
      <c r="F194" s="12">
        <v>46.15</v>
      </c>
      <c r="G194" s="13">
        <f t="shared" si="11"/>
        <v>9.199999999999996</v>
      </c>
      <c r="H194" s="4" t="s">
        <v>266</v>
      </c>
      <c r="L194" s="1"/>
      <c r="M194" s="1"/>
      <c r="N194" s="4"/>
      <c r="O194" s="1"/>
      <c r="P194" s="4"/>
    </row>
    <row r="195" spans="1:16" ht="12.75">
      <c r="A195" s="29">
        <v>13</v>
      </c>
      <c r="B195" s="12">
        <v>18</v>
      </c>
      <c r="C195" s="22" t="s">
        <v>118</v>
      </c>
      <c r="D195" s="20" t="s">
        <v>262</v>
      </c>
      <c r="E195" s="12">
        <v>8</v>
      </c>
      <c r="F195" s="12">
        <v>48.99</v>
      </c>
      <c r="G195" s="13">
        <f t="shared" si="11"/>
        <v>12.04</v>
      </c>
      <c r="H195" s="4" t="s">
        <v>264</v>
      </c>
      <c r="I195" s="4" t="s">
        <v>169</v>
      </c>
      <c r="L195" s="1"/>
      <c r="M195" s="1"/>
      <c r="N195" s="4"/>
      <c r="O195" s="1"/>
      <c r="P195" s="4"/>
    </row>
    <row r="196" spans="1:16" ht="12.75">
      <c r="A196" s="29">
        <v>14</v>
      </c>
      <c r="B196" s="12">
        <v>16</v>
      </c>
      <c r="C196" s="22" t="s">
        <v>77</v>
      </c>
      <c r="D196" s="20" t="s">
        <v>89</v>
      </c>
      <c r="E196" s="12">
        <v>9</v>
      </c>
      <c r="F196" s="12">
        <v>49.83</v>
      </c>
      <c r="G196" s="13">
        <f t="shared" si="11"/>
        <v>12.879999999999995</v>
      </c>
      <c r="H196" s="4" t="s">
        <v>264</v>
      </c>
      <c r="L196" s="1"/>
      <c r="M196" s="1"/>
      <c r="N196" s="4"/>
      <c r="O196" s="1"/>
      <c r="P196" s="4"/>
    </row>
    <row r="197" spans="1:16" ht="12.75">
      <c r="A197" s="29">
        <v>15</v>
      </c>
      <c r="B197" s="12">
        <v>6</v>
      </c>
      <c r="C197" s="35" t="s">
        <v>142</v>
      </c>
      <c r="D197" s="20" t="s">
        <v>270</v>
      </c>
      <c r="E197" s="12">
        <v>8</v>
      </c>
      <c r="F197" s="12">
        <v>53.17</v>
      </c>
      <c r="G197" s="13">
        <f t="shared" si="11"/>
        <v>16.22</v>
      </c>
      <c r="H197" s="4" t="s">
        <v>266</v>
      </c>
      <c r="L197" s="1"/>
      <c r="M197" s="1"/>
      <c r="N197" s="4"/>
      <c r="O197" s="1"/>
      <c r="P197" s="4"/>
    </row>
    <row r="198" spans="1:16" ht="12.75">
      <c r="A198" s="29">
        <v>16</v>
      </c>
      <c r="B198" s="12">
        <v>1</v>
      </c>
      <c r="C198" s="22" t="s">
        <v>204</v>
      </c>
      <c r="D198" s="20" t="s">
        <v>271</v>
      </c>
      <c r="E198" s="12">
        <v>10</v>
      </c>
      <c r="F198" s="12">
        <v>66.94</v>
      </c>
      <c r="G198" s="13">
        <f t="shared" si="11"/>
        <v>29.989999999999995</v>
      </c>
      <c r="H198" s="4" t="s">
        <v>266</v>
      </c>
      <c r="L198" s="1"/>
      <c r="M198" s="1"/>
      <c r="N198" s="4"/>
      <c r="O198" s="1"/>
      <c r="P198" s="4"/>
    </row>
    <row r="199" spans="1:16" ht="12.75">
      <c r="A199" s="8"/>
      <c r="B199" s="12">
        <v>14</v>
      </c>
      <c r="C199" s="22" t="s">
        <v>103</v>
      </c>
      <c r="D199" s="20" t="s">
        <v>33</v>
      </c>
      <c r="E199" s="12">
        <v>11</v>
      </c>
      <c r="F199" s="8" t="s">
        <v>155</v>
      </c>
      <c r="G199" s="7"/>
      <c r="H199" s="4" t="s">
        <v>264</v>
      </c>
      <c r="L199" s="1"/>
      <c r="M199" s="1"/>
      <c r="N199" s="4"/>
      <c r="O199" s="1"/>
      <c r="P199" s="4"/>
    </row>
    <row r="200" spans="1:16" ht="12.75">
      <c r="A200" s="8"/>
      <c r="B200" s="12">
        <v>5</v>
      </c>
      <c r="C200" s="22" t="s">
        <v>103</v>
      </c>
      <c r="D200" s="20" t="s">
        <v>238</v>
      </c>
      <c r="E200" s="12">
        <v>9</v>
      </c>
      <c r="F200" s="8" t="s">
        <v>155</v>
      </c>
      <c r="G200" s="7"/>
      <c r="H200" s="4" t="s">
        <v>266</v>
      </c>
      <c r="L200" s="1"/>
      <c r="M200" s="1"/>
      <c r="N200" s="4"/>
      <c r="O200" s="1"/>
      <c r="P200" s="4"/>
    </row>
    <row r="201" spans="1:16" ht="12.75">
      <c r="A201" s="12"/>
      <c r="C201" s="35"/>
      <c r="D201" s="20"/>
      <c r="E201" s="8"/>
      <c r="F201" s="7"/>
      <c r="G201" s="7"/>
      <c r="H201" s="4"/>
      <c r="L201" s="1"/>
      <c r="M201" s="1"/>
      <c r="N201" s="4"/>
      <c r="O201" s="1"/>
      <c r="P201" s="4"/>
    </row>
    <row r="202" spans="1:16" ht="12.75">
      <c r="A202" s="12"/>
      <c r="C202" s="35"/>
      <c r="D202" s="20"/>
      <c r="E202" s="8"/>
      <c r="F202" s="7"/>
      <c r="G202" s="7"/>
      <c r="H202" s="4"/>
      <c r="L202" s="1"/>
      <c r="M202" s="1"/>
      <c r="N202" s="4"/>
      <c r="O202" s="1"/>
      <c r="P202" s="4"/>
    </row>
    <row r="203" spans="1:16" ht="12.75">
      <c r="A203" s="12"/>
      <c r="L203" s="1"/>
      <c r="M203" s="1"/>
      <c r="N203" s="4"/>
      <c r="O203" s="1"/>
      <c r="P203" s="4"/>
    </row>
    <row r="204" spans="1:16" ht="12.75">
      <c r="A204" s="29"/>
      <c r="L204" s="1"/>
      <c r="M204" s="1"/>
      <c r="N204" s="4"/>
      <c r="O204" s="1"/>
      <c r="P204" s="4"/>
    </row>
    <row r="205" spans="1:16" ht="12.75">
      <c r="A205" s="29"/>
      <c r="L205" s="1"/>
      <c r="M205" s="1"/>
      <c r="N205" s="4"/>
      <c r="O205" s="1"/>
      <c r="P205" s="4"/>
    </row>
    <row r="206" spans="1:16" ht="12.75">
      <c r="A206" s="29"/>
      <c r="L206" s="1"/>
      <c r="M206" s="1"/>
      <c r="N206" s="4"/>
      <c r="O206" s="1"/>
      <c r="P206" s="4"/>
    </row>
    <row r="207" spans="1:16" ht="12.75">
      <c r="A207" s="29"/>
      <c r="L207" s="1"/>
      <c r="M207" s="1"/>
      <c r="N207" s="4"/>
      <c r="O207" s="1"/>
      <c r="P207" s="4"/>
    </row>
    <row r="208" spans="1:16" ht="12.75">
      <c r="A208" s="29"/>
      <c r="L208" s="1"/>
      <c r="M208" s="1"/>
      <c r="N208" s="4"/>
      <c r="O208" s="1"/>
      <c r="P208" s="4"/>
    </row>
    <row r="209" spans="1:16" ht="12.75">
      <c r="A209" s="29"/>
      <c r="L209" s="1"/>
      <c r="M209" s="1"/>
      <c r="N209" s="4"/>
      <c r="O209" s="1"/>
      <c r="P209" s="4"/>
    </row>
    <row r="210" spans="1:16" ht="12.75">
      <c r="A210" s="29"/>
      <c r="L210" s="1"/>
      <c r="M210" s="1"/>
      <c r="N210" s="4"/>
      <c r="O210" s="1"/>
      <c r="P210" s="4"/>
    </row>
    <row r="211" spans="1:16" ht="12.75">
      <c r="A211" s="29"/>
      <c r="C211" s="35"/>
      <c r="D211" s="20"/>
      <c r="E211" s="8"/>
      <c r="F211" s="7"/>
      <c r="G211" s="7"/>
      <c r="H211" s="4"/>
      <c r="L211" s="1"/>
      <c r="M211" s="1"/>
      <c r="N211" s="4"/>
      <c r="O211" s="1"/>
      <c r="P211" s="4"/>
    </row>
    <row r="212" spans="1:16" ht="12.75">
      <c r="A212" s="29"/>
      <c r="C212" s="35"/>
      <c r="D212" s="20"/>
      <c r="E212" s="8"/>
      <c r="F212" s="7"/>
      <c r="G212" s="7"/>
      <c r="H212" s="4"/>
      <c r="L212" s="1"/>
      <c r="M212" s="1"/>
      <c r="N212" s="4"/>
      <c r="O212" s="1"/>
      <c r="P212" s="4"/>
    </row>
    <row r="213" spans="1:16" ht="10.5" customHeight="1">
      <c r="A213" s="29"/>
      <c r="C213" s="35"/>
      <c r="D213" s="20"/>
      <c r="E213" s="8"/>
      <c r="F213" s="7"/>
      <c r="G213" s="7"/>
      <c r="H213" s="4"/>
      <c r="L213" s="1"/>
      <c r="M213" s="1"/>
      <c r="N213" s="4"/>
      <c r="O213" s="1"/>
      <c r="P213" s="4"/>
    </row>
    <row r="214" spans="1:16" ht="12.75">
      <c r="A214" s="29"/>
      <c r="B214" s="8"/>
      <c r="C214" s="4"/>
      <c r="D214" s="4"/>
      <c r="F214" s="12"/>
      <c r="G214" s="21"/>
      <c r="H214" s="22"/>
      <c r="L214" s="1"/>
      <c r="M214" s="1"/>
      <c r="N214" s="4"/>
      <c r="O214" s="1"/>
      <c r="P214" s="4"/>
    </row>
    <row r="215" spans="1:21" ht="12.75">
      <c r="A215" s="29">
        <v>6</v>
      </c>
      <c r="B215" s="21">
        <v>66</v>
      </c>
      <c r="C215" s="20" t="s">
        <v>29</v>
      </c>
      <c r="D215" s="20" t="s">
        <v>24</v>
      </c>
      <c r="E215" s="21">
        <v>16</v>
      </c>
      <c r="F215" s="25" t="s">
        <v>150</v>
      </c>
      <c r="G215" s="25">
        <f>F215-51.85</f>
        <v>0.46999999999999886</v>
      </c>
      <c r="H215" s="20" t="s">
        <v>66</v>
      </c>
      <c r="L215" s="8"/>
      <c r="M215" s="4"/>
      <c r="N215" s="20"/>
      <c r="O215" s="20"/>
      <c r="P215" s="21"/>
      <c r="Q215" s="21"/>
      <c r="R215" s="20"/>
      <c r="S215" s="20"/>
      <c r="U215" s="4"/>
    </row>
    <row r="216" spans="1:19" ht="12.75">
      <c r="A216" s="29">
        <v>7</v>
      </c>
      <c r="B216" s="21">
        <v>65</v>
      </c>
      <c r="C216" s="20" t="s">
        <v>70</v>
      </c>
      <c r="D216" s="20" t="s">
        <v>37</v>
      </c>
      <c r="E216" s="21">
        <v>14</v>
      </c>
      <c r="F216" s="25" t="s">
        <v>151</v>
      </c>
      <c r="G216" s="25">
        <f aca="true" t="shared" si="12" ref="G216:G265">F216-51.85</f>
        <v>3.6700000000000017</v>
      </c>
      <c r="H216" s="20" t="s">
        <v>66</v>
      </c>
      <c r="L216" s="8"/>
      <c r="M216" s="21"/>
      <c r="N216" s="20"/>
      <c r="O216" s="20"/>
      <c r="P216" s="21"/>
      <c r="Q216" s="21"/>
      <c r="R216" s="21"/>
      <c r="S216" s="20"/>
    </row>
    <row r="217" spans="1:21" ht="12.75">
      <c r="A217" s="1" t="s">
        <v>195</v>
      </c>
      <c r="B217" s="21">
        <v>60</v>
      </c>
      <c r="C217" s="20" t="s">
        <v>32</v>
      </c>
      <c r="D217" s="20" t="s">
        <v>33</v>
      </c>
      <c r="E217" s="21">
        <v>14</v>
      </c>
      <c r="F217" s="25" t="s">
        <v>152</v>
      </c>
      <c r="G217" s="25">
        <f t="shared" si="12"/>
        <v>6.689999999999998</v>
      </c>
      <c r="H217" s="20" t="s">
        <v>66</v>
      </c>
      <c r="L217" s="8"/>
      <c r="M217" s="21"/>
      <c r="N217" s="20"/>
      <c r="O217" s="20"/>
      <c r="P217" s="21"/>
      <c r="Q217" s="21"/>
      <c r="R217" s="25"/>
      <c r="S217" s="20"/>
      <c r="U217" s="4"/>
    </row>
    <row r="218" spans="1:19" ht="12.75">
      <c r="A218" s="29">
        <v>1</v>
      </c>
      <c r="B218" s="21">
        <v>68</v>
      </c>
      <c r="C218" s="20" t="s">
        <v>30</v>
      </c>
      <c r="D218" s="20" t="s">
        <v>20</v>
      </c>
      <c r="E218" s="21">
        <v>16</v>
      </c>
      <c r="F218" s="25">
        <v>61</v>
      </c>
      <c r="G218" s="25">
        <f t="shared" si="12"/>
        <v>9.149999999999999</v>
      </c>
      <c r="H218" s="20" t="s">
        <v>66</v>
      </c>
      <c r="I218" s="4" t="s">
        <v>169</v>
      </c>
      <c r="L218" s="8"/>
      <c r="M218" s="21"/>
      <c r="N218" s="28"/>
      <c r="O218" s="20"/>
      <c r="P218" s="21"/>
      <c r="Q218" s="21"/>
      <c r="R218" s="25"/>
      <c r="S218" s="20"/>
    </row>
    <row r="219" spans="1:19" ht="12.75">
      <c r="A219" s="29">
        <v>2</v>
      </c>
      <c r="B219" s="21">
        <v>58</v>
      </c>
      <c r="C219" s="20" t="s">
        <v>138</v>
      </c>
      <c r="D219" s="20" t="s">
        <v>144</v>
      </c>
      <c r="E219" s="21">
        <v>15</v>
      </c>
      <c r="F219" s="25">
        <v>61.31</v>
      </c>
      <c r="G219" s="25">
        <f t="shared" si="12"/>
        <v>9.46</v>
      </c>
      <c r="H219" s="20" t="s">
        <v>145</v>
      </c>
      <c r="L219" s="8"/>
      <c r="M219" s="21"/>
      <c r="N219" s="20"/>
      <c r="O219" s="20"/>
      <c r="P219" s="21"/>
      <c r="Q219" s="21"/>
      <c r="R219" s="25"/>
      <c r="S219" s="20"/>
    </row>
    <row r="220" spans="1:19" ht="12.75">
      <c r="A220" s="29">
        <v>3</v>
      </c>
      <c r="B220" s="21">
        <v>26</v>
      </c>
      <c r="C220" s="20" t="s">
        <v>34</v>
      </c>
      <c r="D220" s="20" t="s">
        <v>35</v>
      </c>
      <c r="E220" s="21">
        <v>12</v>
      </c>
      <c r="F220" s="25">
        <v>61.43</v>
      </c>
      <c r="G220" s="25">
        <f t="shared" si="12"/>
        <v>9.579999999999998</v>
      </c>
      <c r="H220" s="20" t="s">
        <v>20</v>
      </c>
      <c r="L220" s="8"/>
      <c r="M220" s="21"/>
      <c r="N220" s="20"/>
      <c r="O220" s="20"/>
      <c r="P220" s="21"/>
      <c r="Q220" s="21"/>
      <c r="R220" s="25"/>
      <c r="S220" s="20"/>
    </row>
    <row r="221" spans="1:19" ht="12.75">
      <c r="A221" s="29">
        <v>4</v>
      </c>
      <c r="B221" s="21">
        <v>61</v>
      </c>
      <c r="C221" s="20" t="s">
        <v>10</v>
      </c>
      <c r="D221" s="20" t="s">
        <v>31</v>
      </c>
      <c r="E221" s="21">
        <v>12</v>
      </c>
      <c r="F221" s="25">
        <v>63.37</v>
      </c>
      <c r="G221" s="25">
        <f t="shared" si="12"/>
        <v>11.519999999999996</v>
      </c>
      <c r="H221" s="20" t="s">
        <v>66</v>
      </c>
      <c r="L221" s="8"/>
      <c r="M221" s="21"/>
      <c r="N221" s="20"/>
      <c r="O221" s="20"/>
      <c r="P221" s="23"/>
      <c r="Q221" s="21"/>
      <c r="R221" s="25"/>
      <c r="S221" s="20"/>
    </row>
    <row r="222" spans="1:19" ht="12.75">
      <c r="A222" s="29">
        <v>5</v>
      </c>
      <c r="B222" s="21">
        <v>63</v>
      </c>
      <c r="C222" s="20" t="s">
        <v>67</v>
      </c>
      <c r="D222" s="20" t="s">
        <v>68</v>
      </c>
      <c r="E222" s="21">
        <v>12</v>
      </c>
      <c r="F222" s="25">
        <v>67.28</v>
      </c>
      <c r="G222" s="25">
        <f t="shared" si="12"/>
        <v>15.43</v>
      </c>
      <c r="H222" s="20" t="s">
        <v>66</v>
      </c>
      <c r="L222" s="8"/>
      <c r="M222" s="21"/>
      <c r="N222" s="20"/>
      <c r="O222" s="20"/>
      <c r="P222" s="21"/>
      <c r="Q222" s="21"/>
      <c r="R222" s="25"/>
      <c r="S222" s="20"/>
    </row>
    <row r="223" spans="1:19" ht="12.75">
      <c r="A223" s="29"/>
      <c r="B223" s="21">
        <v>69</v>
      </c>
      <c r="C223" s="20" t="s">
        <v>39</v>
      </c>
      <c r="D223" s="20" t="s">
        <v>35</v>
      </c>
      <c r="E223" s="21">
        <v>12</v>
      </c>
      <c r="F223" s="25">
        <v>67.4</v>
      </c>
      <c r="G223" s="25">
        <f t="shared" si="12"/>
        <v>15.550000000000004</v>
      </c>
      <c r="H223" s="20" t="s">
        <v>66</v>
      </c>
      <c r="L223" s="12"/>
      <c r="M223" s="21"/>
      <c r="N223" s="28"/>
      <c r="O223" s="20"/>
      <c r="P223" s="21"/>
      <c r="Q223" s="21"/>
      <c r="R223" s="25"/>
      <c r="S223" s="20"/>
    </row>
    <row r="224" spans="1:19" ht="12.75">
      <c r="A224" s="29"/>
      <c r="B224" s="21">
        <v>31</v>
      </c>
      <c r="C224" s="20" t="s">
        <v>39</v>
      </c>
      <c r="D224" s="20" t="s">
        <v>132</v>
      </c>
      <c r="E224" s="21">
        <v>10</v>
      </c>
      <c r="F224" s="25">
        <v>67.53</v>
      </c>
      <c r="G224" s="25">
        <f t="shared" si="12"/>
        <v>15.68</v>
      </c>
      <c r="H224" s="20" t="s">
        <v>20</v>
      </c>
      <c r="L224" s="12"/>
      <c r="M224" s="21"/>
      <c r="N224" s="20"/>
      <c r="O224" s="20"/>
      <c r="P224" s="23"/>
      <c r="Q224" s="21"/>
      <c r="R224" s="25"/>
      <c r="S224" s="20"/>
    </row>
    <row r="225" spans="1:19" ht="12.75">
      <c r="A225" s="1"/>
      <c r="B225" s="21">
        <v>57</v>
      </c>
      <c r="C225" s="20" t="s">
        <v>138</v>
      </c>
      <c r="D225" s="20" t="s">
        <v>146</v>
      </c>
      <c r="E225" s="21">
        <v>13</v>
      </c>
      <c r="F225" s="25">
        <v>67.54</v>
      </c>
      <c r="G225" s="25">
        <f t="shared" si="12"/>
        <v>15.690000000000005</v>
      </c>
      <c r="H225" s="20" t="s">
        <v>145</v>
      </c>
      <c r="L225" s="12"/>
      <c r="M225" s="21"/>
      <c r="N225" s="20"/>
      <c r="O225" s="20"/>
      <c r="P225" s="21"/>
      <c r="Q225" s="21"/>
      <c r="R225" s="25"/>
      <c r="S225" s="20"/>
    </row>
    <row r="226" spans="1:19" ht="12.75">
      <c r="A226" s="1" t="s">
        <v>161</v>
      </c>
      <c r="B226" s="21">
        <v>53</v>
      </c>
      <c r="C226" s="20" t="s">
        <v>99</v>
      </c>
      <c r="D226" s="20" t="s">
        <v>84</v>
      </c>
      <c r="E226" s="21">
        <v>10</v>
      </c>
      <c r="F226" s="25">
        <v>68.61</v>
      </c>
      <c r="G226" s="25">
        <f t="shared" si="12"/>
        <v>16.759999999999998</v>
      </c>
      <c r="H226" s="20" t="s">
        <v>140</v>
      </c>
      <c r="L226" s="12"/>
      <c r="M226" s="21"/>
      <c r="N226" s="20"/>
      <c r="O226" s="28"/>
      <c r="P226" s="21"/>
      <c r="Q226" s="21"/>
      <c r="R226" s="25"/>
      <c r="S226" s="20"/>
    </row>
    <row r="227" spans="1:19" ht="12.75">
      <c r="A227" s="8">
        <v>1</v>
      </c>
      <c r="B227" s="21">
        <v>64</v>
      </c>
      <c r="C227" s="20" t="s">
        <v>142</v>
      </c>
      <c r="D227" s="20" t="s">
        <v>153</v>
      </c>
      <c r="E227" s="21">
        <v>11</v>
      </c>
      <c r="F227" s="25">
        <v>69.87</v>
      </c>
      <c r="G227" s="25">
        <f t="shared" si="12"/>
        <v>18.020000000000003</v>
      </c>
      <c r="H227" s="20" t="s">
        <v>66</v>
      </c>
      <c r="I227" s="4" t="s">
        <v>172</v>
      </c>
      <c r="M227" s="21"/>
      <c r="N227" s="20"/>
      <c r="O227" s="20"/>
      <c r="P227" s="21"/>
      <c r="Q227" s="21"/>
      <c r="S227" s="20"/>
    </row>
    <row r="228" spans="1:8" ht="12.75">
      <c r="A228" s="8">
        <v>2</v>
      </c>
      <c r="B228" s="21">
        <v>27</v>
      </c>
      <c r="C228" s="20" t="s">
        <v>56</v>
      </c>
      <c r="D228" s="20" t="s">
        <v>89</v>
      </c>
      <c r="E228" s="21">
        <v>8</v>
      </c>
      <c r="F228" s="25">
        <v>70.62</v>
      </c>
      <c r="G228" s="25">
        <f t="shared" si="12"/>
        <v>18.770000000000003</v>
      </c>
      <c r="H228" s="20" t="s">
        <v>20</v>
      </c>
    </row>
    <row r="229" spans="1:8" ht="12.75">
      <c r="A229" s="8">
        <v>3</v>
      </c>
      <c r="B229" s="21">
        <v>41</v>
      </c>
      <c r="C229" s="20" t="s">
        <v>40</v>
      </c>
      <c r="D229" s="20" t="s">
        <v>41</v>
      </c>
      <c r="E229" s="21">
        <v>16</v>
      </c>
      <c r="F229" s="25">
        <v>70.91</v>
      </c>
      <c r="G229" s="25">
        <f t="shared" si="12"/>
        <v>19.059999999999995</v>
      </c>
      <c r="H229" s="20" t="s">
        <v>18</v>
      </c>
    </row>
    <row r="230" spans="1:9" ht="12.75">
      <c r="A230" s="8">
        <v>4</v>
      </c>
      <c r="B230" s="21">
        <v>30</v>
      </c>
      <c r="C230" s="20" t="s">
        <v>39</v>
      </c>
      <c r="D230" s="20" t="s">
        <v>84</v>
      </c>
      <c r="E230" s="21">
        <v>10</v>
      </c>
      <c r="F230" s="25">
        <v>71.52</v>
      </c>
      <c r="G230" s="25">
        <f t="shared" si="12"/>
        <v>19.669999999999995</v>
      </c>
      <c r="H230" s="20" t="s">
        <v>20</v>
      </c>
      <c r="I230" s="4" t="s">
        <v>173</v>
      </c>
    </row>
    <row r="231" spans="1:8" ht="12.75">
      <c r="A231" s="8">
        <v>5</v>
      </c>
      <c r="B231" s="21">
        <v>18</v>
      </c>
      <c r="C231" s="20" t="s">
        <v>23</v>
      </c>
      <c r="D231" s="20" t="s">
        <v>88</v>
      </c>
      <c r="E231" s="21">
        <v>8</v>
      </c>
      <c r="F231" s="25">
        <v>71.92</v>
      </c>
      <c r="G231" s="25">
        <f t="shared" si="12"/>
        <v>20.07</v>
      </c>
      <c r="H231" s="20" t="s">
        <v>22</v>
      </c>
    </row>
    <row r="232" spans="1:9" ht="12.75">
      <c r="A232" s="8">
        <v>6</v>
      </c>
      <c r="B232" s="21">
        <v>19</v>
      </c>
      <c r="C232" s="20" t="s">
        <v>129</v>
      </c>
      <c r="D232" s="20" t="s">
        <v>79</v>
      </c>
      <c r="E232" s="21">
        <v>9</v>
      </c>
      <c r="F232" s="25">
        <v>71.98</v>
      </c>
      <c r="G232" s="25">
        <f t="shared" si="12"/>
        <v>20.130000000000003</v>
      </c>
      <c r="H232" s="20" t="s">
        <v>22</v>
      </c>
      <c r="I232" s="4" t="s">
        <v>189</v>
      </c>
    </row>
    <row r="233" spans="1:9" ht="12.75">
      <c r="A233" s="8">
        <v>7</v>
      </c>
      <c r="B233" s="21">
        <v>37</v>
      </c>
      <c r="C233" s="20" t="s">
        <v>134</v>
      </c>
      <c r="D233" s="20" t="s">
        <v>135</v>
      </c>
      <c r="E233" s="21">
        <v>10</v>
      </c>
      <c r="F233" s="25">
        <v>73.18</v>
      </c>
      <c r="G233" s="25">
        <f t="shared" si="12"/>
        <v>21.330000000000005</v>
      </c>
      <c r="H233" s="20" t="s">
        <v>136</v>
      </c>
      <c r="I233" s="4" t="s">
        <v>189</v>
      </c>
    </row>
    <row r="234" spans="1:8" ht="12.75">
      <c r="A234" s="8">
        <v>8</v>
      </c>
      <c r="B234" s="21">
        <v>16</v>
      </c>
      <c r="C234" s="20" t="s">
        <v>67</v>
      </c>
      <c r="D234" s="20" t="s">
        <v>121</v>
      </c>
      <c r="E234" s="21">
        <v>10</v>
      </c>
      <c r="F234" s="25">
        <v>73.42</v>
      </c>
      <c r="G234" s="25">
        <f t="shared" si="12"/>
        <v>21.57</v>
      </c>
      <c r="H234" s="20" t="s">
        <v>22</v>
      </c>
    </row>
    <row r="235" spans="1:8" ht="12.75">
      <c r="A235" s="12">
        <v>9</v>
      </c>
      <c r="B235" s="21">
        <v>54</v>
      </c>
      <c r="C235" s="20" t="s">
        <v>32</v>
      </c>
      <c r="D235" s="20" t="s">
        <v>22</v>
      </c>
      <c r="E235" s="21">
        <v>12</v>
      </c>
      <c r="F235" s="25">
        <v>73.72</v>
      </c>
      <c r="G235" s="25">
        <f t="shared" si="12"/>
        <v>21.869999999999997</v>
      </c>
      <c r="H235" s="20" t="s">
        <v>145</v>
      </c>
    </row>
    <row r="236" spans="1:8" ht="12.75">
      <c r="A236" s="12">
        <v>10</v>
      </c>
      <c r="B236" s="21">
        <v>46</v>
      </c>
      <c r="C236" s="20" t="s">
        <v>10</v>
      </c>
      <c r="D236" s="20" t="s">
        <v>141</v>
      </c>
      <c r="E236" s="21">
        <v>11</v>
      </c>
      <c r="F236" s="25">
        <v>74.02</v>
      </c>
      <c r="G236" s="25">
        <f t="shared" si="12"/>
        <v>22.169999999999995</v>
      </c>
      <c r="H236" s="20" t="s">
        <v>140</v>
      </c>
    </row>
    <row r="237" spans="1:8" ht="12.75">
      <c r="A237" s="12">
        <v>11</v>
      </c>
      <c r="B237" s="21">
        <v>59</v>
      </c>
      <c r="C237" s="20" t="s">
        <v>147</v>
      </c>
      <c r="D237" s="20" t="s">
        <v>22</v>
      </c>
      <c r="E237" s="21">
        <v>11</v>
      </c>
      <c r="F237" s="25">
        <v>75.68</v>
      </c>
      <c r="G237" s="25">
        <f t="shared" si="12"/>
        <v>23.830000000000005</v>
      </c>
      <c r="H237" s="20" t="s">
        <v>145</v>
      </c>
    </row>
    <row r="238" spans="1:9" ht="12.75">
      <c r="A238" s="12">
        <v>12</v>
      </c>
      <c r="B238" s="21">
        <v>49</v>
      </c>
      <c r="C238" s="20" t="s">
        <v>50</v>
      </c>
      <c r="D238" s="20" t="s">
        <v>51</v>
      </c>
      <c r="E238" s="21">
        <v>12</v>
      </c>
      <c r="F238" s="25">
        <v>76.57</v>
      </c>
      <c r="G238" s="25">
        <f t="shared" si="12"/>
        <v>24.71999999999999</v>
      </c>
      <c r="H238" s="20" t="s">
        <v>140</v>
      </c>
      <c r="I238" s="4" t="s">
        <v>169</v>
      </c>
    </row>
    <row r="239" spans="1:9" ht="12.75">
      <c r="A239" s="12">
        <v>13</v>
      </c>
      <c r="B239" s="21">
        <v>29</v>
      </c>
      <c r="C239" s="20" t="s">
        <v>74</v>
      </c>
      <c r="D239" s="20" t="s">
        <v>133</v>
      </c>
      <c r="E239" s="23" t="s">
        <v>156</v>
      </c>
      <c r="F239" s="25">
        <v>76.91</v>
      </c>
      <c r="G239" s="25">
        <f t="shared" si="12"/>
        <v>25.059999999999995</v>
      </c>
      <c r="H239" s="20" t="s">
        <v>20</v>
      </c>
      <c r="I239" s="4" t="s">
        <v>189</v>
      </c>
    </row>
    <row r="240" spans="1:9" ht="12.75">
      <c r="A240" s="12">
        <v>14</v>
      </c>
      <c r="B240" s="21">
        <v>34</v>
      </c>
      <c r="C240" s="20" t="s">
        <v>137</v>
      </c>
      <c r="D240" s="20" t="s">
        <v>18</v>
      </c>
      <c r="E240" s="21">
        <v>12</v>
      </c>
      <c r="F240" s="25">
        <v>77.62</v>
      </c>
      <c r="G240" s="25">
        <f t="shared" si="12"/>
        <v>25.770000000000003</v>
      </c>
      <c r="H240" s="20" t="s">
        <v>136</v>
      </c>
      <c r="I240" s="4" t="s">
        <v>169</v>
      </c>
    </row>
    <row r="241" spans="1:8" ht="12.75">
      <c r="A241" s="12">
        <v>15</v>
      </c>
      <c r="B241" s="21">
        <v>33</v>
      </c>
      <c r="C241" s="20" t="s">
        <v>32</v>
      </c>
      <c r="D241" s="20" t="s">
        <v>78</v>
      </c>
      <c r="E241" s="21">
        <v>10</v>
      </c>
      <c r="F241" s="25">
        <v>77.7</v>
      </c>
      <c r="G241" s="25">
        <f t="shared" si="12"/>
        <v>25.85</v>
      </c>
      <c r="H241" s="20" t="s">
        <v>136</v>
      </c>
    </row>
    <row r="242" spans="1:9" ht="12.75">
      <c r="A242" s="12">
        <v>16</v>
      </c>
      <c r="B242" s="21">
        <v>15</v>
      </c>
      <c r="C242" s="20" t="s">
        <v>10</v>
      </c>
      <c r="D242" s="28" t="s">
        <v>181</v>
      </c>
      <c r="E242" s="21">
        <v>8</v>
      </c>
      <c r="F242" s="25">
        <v>78.14</v>
      </c>
      <c r="G242" s="25">
        <f t="shared" si="12"/>
        <v>26.29</v>
      </c>
      <c r="H242" s="20" t="s">
        <v>22</v>
      </c>
      <c r="I242" s="4" t="s">
        <v>189</v>
      </c>
    </row>
    <row r="243" spans="1:8" ht="12.75">
      <c r="A243" s="8">
        <v>17</v>
      </c>
      <c r="B243" s="21">
        <v>39</v>
      </c>
      <c r="C243" s="20" t="s">
        <v>44</v>
      </c>
      <c r="D243" s="20" t="s">
        <v>45</v>
      </c>
      <c r="E243" s="21">
        <v>14</v>
      </c>
      <c r="F243" s="25">
        <v>78.37</v>
      </c>
      <c r="G243" s="25">
        <f t="shared" si="12"/>
        <v>26.520000000000003</v>
      </c>
      <c r="H243" s="20" t="s">
        <v>18</v>
      </c>
    </row>
    <row r="244" spans="1:9" ht="12.75">
      <c r="A244" s="8">
        <v>18</v>
      </c>
      <c r="B244" s="21">
        <v>24</v>
      </c>
      <c r="C244" s="20" t="s">
        <v>130</v>
      </c>
      <c r="D244" s="20" t="s">
        <v>89</v>
      </c>
      <c r="E244" s="21">
        <v>10</v>
      </c>
      <c r="F244" s="25">
        <v>78.39</v>
      </c>
      <c r="G244" s="25">
        <f t="shared" si="12"/>
        <v>26.54</v>
      </c>
      <c r="H244" s="20" t="s">
        <v>14</v>
      </c>
      <c r="I244" s="4" t="s">
        <v>189</v>
      </c>
    </row>
    <row r="245" spans="1:8" ht="12.75">
      <c r="A245" s="12">
        <v>19</v>
      </c>
      <c r="B245" s="21">
        <v>51</v>
      </c>
      <c r="C245" s="20" t="s">
        <v>38</v>
      </c>
      <c r="D245" s="20" t="s">
        <v>86</v>
      </c>
      <c r="E245" s="21">
        <v>10</v>
      </c>
      <c r="F245" s="25">
        <v>79.27</v>
      </c>
      <c r="G245" s="25">
        <f t="shared" si="12"/>
        <v>27.419999999999995</v>
      </c>
      <c r="H245" s="20" t="s">
        <v>140</v>
      </c>
    </row>
    <row r="246" spans="1:9" ht="12.75">
      <c r="A246" s="12">
        <v>20</v>
      </c>
      <c r="B246" s="21">
        <v>28</v>
      </c>
      <c r="C246" s="20" t="s">
        <v>56</v>
      </c>
      <c r="D246" s="20" t="s">
        <v>76</v>
      </c>
      <c r="E246" s="21">
        <v>10</v>
      </c>
      <c r="F246" s="25">
        <v>79.27</v>
      </c>
      <c r="G246" s="25">
        <f t="shared" si="12"/>
        <v>27.419999999999995</v>
      </c>
      <c r="H246" s="20" t="s">
        <v>20</v>
      </c>
      <c r="I246" s="4" t="s">
        <v>189</v>
      </c>
    </row>
    <row r="247" spans="1:8" ht="12.75">
      <c r="A247" s="12">
        <v>21</v>
      </c>
      <c r="B247" s="21">
        <v>47</v>
      </c>
      <c r="C247" s="20" t="s">
        <v>40</v>
      </c>
      <c r="D247" s="20" t="s">
        <v>48</v>
      </c>
      <c r="E247" s="21">
        <v>11</v>
      </c>
      <c r="F247" s="25">
        <v>79.41</v>
      </c>
      <c r="G247" s="25">
        <f t="shared" si="12"/>
        <v>27.559999999999995</v>
      </c>
      <c r="H247" s="20" t="s">
        <v>140</v>
      </c>
    </row>
    <row r="248" spans="1:8" ht="12.75">
      <c r="A248" s="12">
        <v>22</v>
      </c>
      <c r="B248" s="21">
        <v>35</v>
      </c>
      <c r="C248" s="20" t="s">
        <v>57</v>
      </c>
      <c r="D248" s="20" t="s">
        <v>76</v>
      </c>
      <c r="E248" s="21">
        <v>10</v>
      </c>
      <c r="F248" s="25">
        <v>79.77</v>
      </c>
      <c r="G248" s="25">
        <f t="shared" si="12"/>
        <v>27.919999999999995</v>
      </c>
      <c r="H248" s="20" t="s">
        <v>136</v>
      </c>
    </row>
    <row r="249" spans="1:8" ht="12.75">
      <c r="A249" s="12">
        <v>23</v>
      </c>
      <c r="B249" s="21">
        <v>52</v>
      </c>
      <c r="C249" s="20" t="s">
        <v>74</v>
      </c>
      <c r="D249" s="20" t="s">
        <v>75</v>
      </c>
      <c r="E249" s="21">
        <v>11</v>
      </c>
      <c r="F249" s="25">
        <v>80.67</v>
      </c>
      <c r="G249" s="25">
        <f t="shared" si="12"/>
        <v>28.82</v>
      </c>
      <c r="H249" s="20" t="s">
        <v>140</v>
      </c>
    </row>
    <row r="250" spans="1:8" ht="12.75">
      <c r="A250" s="12">
        <v>24</v>
      </c>
      <c r="B250" s="21">
        <v>36</v>
      </c>
      <c r="C250" s="20" t="s">
        <v>138</v>
      </c>
      <c r="D250" s="20" t="s">
        <v>139</v>
      </c>
      <c r="E250" s="21">
        <v>12</v>
      </c>
      <c r="F250" s="25">
        <v>81.46</v>
      </c>
      <c r="G250" s="25">
        <f t="shared" si="12"/>
        <v>29.609999999999992</v>
      </c>
      <c r="H250" s="20" t="s">
        <v>136</v>
      </c>
    </row>
    <row r="251" spans="1:9" ht="12.75">
      <c r="A251" s="12">
        <v>25</v>
      </c>
      <c r="B251" s="21">
        <v>14</v>
      </c>
      <c r="C251" s="20" t="s">
        <v>10</v>
      </c>
      <c r="D251" s="22" t="s">
        <v>157</v>
      </c>
      <c r="E251" s="21">
        <v>8</v>
      </c>
      <c r="F251" s="25">
        <v>82.4</v>
      </c>
      <c r="G251" s="25">
        <f t="shared" si="12"/>
        <v>30.550000000000004</v>
      </c>
      <c r="H251" s="20" t="s">
        <v>22</v>
      </c>
      <c r="I251" s="4" t="s">
        <v>169</v>
      </c>
    </row>
    <row r="252" spans="1:9" ht="12.75">
      <c r="A252" s="8">
        <v>26</v>
      </c>
      <c r="B252" s="21">
        <v>44</v>
      </c>
      <c r="C252" s="20" t="s">
        <v>30</v>
      </c>
      <c r="D252" s="20" t="s">
        <v>21</v>
      </c>
      <c r="E252" s="21">
        <v>14</v>
      </c>
      <c r="F252" s="25">
        <v>83.18</v>
      </c>
      <c r="G252" s="25">
        <f t="shared" si="12"/>
        <v>31.330000000000005</v>
      </c>
      <c r="H252" s="20" t="s">
        <v>18</v>
      </c>
      <c r="I252" s="4" t="s">
        <v>46</v>
      </c>
    </row>
    <row r="253" spans="1:8" ht="12.75">
      <c r="A253" s="8">
        <v>27</v>
      </c>
      <c r="B253" s="21">
        <v>40</v>
      </c>
      <c r="C253" s="20" t="s">
        <v>10</v>
      </c>
      <c r="D253" s="20" t="s">
        <v>72</v>
      </c>
      <c r="E253" s="21">
        <v>16</v>
      </c>
      <c r="F253" s="25">
        <v>84.06</v>
      </c>
      <c r="G253" s="25">
        <f t="shared" si="12"/>
        <v>32.21</v>
      </c>
      <c r="H253" s="20" t="s">
        <v>18</v>
      </c>
    </row>
    <row r="254" spans="1:9" ht="12.75">
      <c r="A254" s="12">
        <v>28</v>
      </c>
      <c r="B254" s="21">
        <v>48</v>
      </c>
      <c r="C254" s="20" t="s">
        <v>142</v>
      </c>
      <c r="D254" s="20" t="s">
        <v>143</v>
      </c>
      <c r="E254" s="21">
        <v>9</v>
      </c>
      <c r="F254" s="25">
        <v>85.19</v>
      </c>
      <c r="G254" s="25">
        <f t="shared" si="12"/>
        <v>33.339999999999996</v>
      </c>
      <c r="H254" s="20" t="s">
        <v>140</v>
      </c>
      <c r="I254" s="4" t="s">
        <v>169</v>
      </c>
    </row>
    <row r="255" spans="1:8" ht="12.75">
      <c r="A255" s="12">
        <v>29</v>
      </c>
      <c r="B255" s="21">
        <v>55</v>
      </c>
      <c r="C255" s="20" t="s">
        <v>148</v>
      </c>
      <c r="D255" s="20" t="s">
        <v>149</v>
      </c>
      <c r="E255" s="21">
        <v>13</v>
      </c>
      <c r="F255" s="25">
        <v>85.29</v>
      </c>
      <c r="G255" s="25">
        <f t="shared" si="12"/>
        <v>33.440000000000005</v>
      </c>
      <c r="H255" s="20" t="s">
        <v>145</v>
      </c>
    </row>
    <row r="256" spans="1:8" ht="12.75">
      <c r="A256" s="12">
        <v>30</v>
      </c>
      <c r="B256" s="21">
        <v>23</v>
      </c>
      <c r="C256" s="20" t="s">
        <v>34</v>
      </c>
      <c r="D256" s="20" t="s">
        <v>49</v>
      </c>
      <c r="E256" s="21">
        <v>11</v>
      </c>
      <c r="F256" s="25">
        <v>85.86</v>
      </c>
      <c r="G256" s="25">
        <f t="shared" si="12"/>
        <v>34.01</v>
      </c>
      <c r="H256" s="20" t="s">
        <v>14</v>
      </c>
    </row>
    <row r="257" spans="1:9" ht="12.75">
      <c r="A257" s="12">
        <v>31</v>
      </c>
      <c r="B257" s="21">
        <v>21</v>
      </c>
      <c r="C257" s="20" t="s">
        <v>131</v>
      </c>
      <c r="D257" s="20" t="s">
        <v>85</v>
      </c>
      <c r="E257" s="21">
        <v>12</v>
      </c>
      <c r="F257" s="25">
        <v>87.12</v>
      </c>
      <c r="G257" s="25">
        <f t="shared" si="12"/>
        <v>35.27</v>
      </c>
      <c r="H257" s="20" t="s">
        <v>14</v>
      </c>
      <c r="I257" s="4" t="s">
        <v>189</v>
      </c>
    </row>
    <row r="258" spans="1:8" ht="12.75">
      <c r="A258" s="8" t="s">
        <v>168</v>
      </c>
      <c r="B258" s="21">
        <v>20</v>
      </c>
      <c r="C258" s="20" t="s">
        <v>131</v>
      </c>
      <c r="D258" s="20" t="s">
        <v>113</v>
      </c>
      <c r="E258" s="21">
        <v>10</v>
      </c>
      <c r="F258" s="25">
        <v>88.89</v>
      </c>
      <c r="G258" s="25">
        <f t="shared" si="12"/>
        <v>37.04</v>
      </c>
      <c r="H258" s="20" t="s">
        <v>14</v>
      </c>
    </row>
    <row r="259" spans="1:8" ht="12.75">
      <c r="A259" s="8" t="s">
        <v>168</v>
      </c>
      <c r="B259" s="21">
        <v>32</v>
      </c>
      <c r="C259" s="20" t="s">
        <v>36</v>
      </c>
      <c r="D259" s="20" t="s">
        <v>37</v>
      </c>
      <c r="E259" s="21">
        <v>12</v>
      </c>
      <c r="F259" s="25">
        <v>92.71</v>
      </c>
      <c r="G259" s="25">
        <f t="shared" si="12"/>
        <v>40.85999999999999</v>
      </c>
      <c r="H259" s="20" t="s">
        <v>20</v>
      </c>
    </row>
    <row r="260" spans="1:8" ht="12.75">
      <c r="A260" s="12">
        <v>34</v>
      </c>
      <c r="B260" s="21">
        <v>22</v>
      </c>
      <c r="C260" s="20" t="s">
        <v>103</v>
      </c>
      <c r="D260" s="20" t="s">
        <v>84</v>
      </c>
      <c r="E260" s="21">
        <v>12</v>
      </c>
      <c r="F260" s="25">
        <v>94.11</v>
      </c>
      <c r="G260" s="25">
        <f t="shared" si="12"/>
        <v>42.26</v>
      </c>
      <c r="H260" s="20" t="s">
        <v>14</v>
      </c>
    </row>
    <row r="261" spans="1:8" ht="12.75">
      <c r="A261" s="12">
        <v>35</v>
      </c>
      <c r="B261" s="21">
        <v>17</v>
      </c>
      <c r="C261" s="22" t="s">
        <v>50</v>
      </c>
      <c r="D261" s="20" t="s">
        <v>85</v>
      </c>
      <c r="E261" s="21">
        <v>8</v>
      </c>
      <c r="F261" s="25">
        <v>100.62</v>
      </c>
      <c r="G261" s="25">
        <f t="shared" si="12"/>
        <v>48.77</v>
      </c>
      <c r="H261" s="20" t="s">
        <v>22</v>
      </c>
    </row>
    <row r="262" spans="1:8" ht="12.75">
      <c r="A262" s="12">
        <v>36</v>
      </c>
      <c r="B262" s="21">
        <v>56</v>
      </c>
      <c r="C262" s="20" t="s">
        <v>148</v>
      </c>
      <c r="D262" s="20" t="s">
        <v>146</v>
      </c>
      <c r="E262" s="21">
        <v>15</v>
      </c>
      <c r="F262" s="25">
        <v>116.81</v>
      </c>
      <c r="G262" s="25">
        <f t="shared" si="12"/>
        <v>64.96000000000001</v>
      </c>
      <c r="H262" s="20" t="s">
        <v>145</v>
      </c>
    </row>
    <row r="263" spans="1:8" ht="12.75">
      <c r="A263" s="12">
        <v>37</v>
      </c>
      <c r="B263" s="31">
        <v>42</v>
      </c>
      <c r="C263" s="30" t="s">
        <v>102</v>
      </c>
      <c r="D263" s="30" t="s">
        <v>19</v>
      </c>
      <c r="E263" s="31">
        <v>16</v>
      </c>
      <c r="F263" s="32">
        <v>118.53</v>
      </c>
      <c r="G263" s="25">
        <f t="shared" si="12"/>
        <v>66.68</v>
      </c>
      <c r="H263" s="30" t="s">
        <v>18</v>
      </c>
    </row>
    <row r="264" spans="1:9" ht="12.75">
      <c r="A264" s="12">
        <v>38</v>
      </c>
      <c r="B264" s="21">
        <v>62</v>
      </c>
      <c r="C264" s="20" t="s">
        <v>10</v>
      </c>
      <c r="D264" s="20" t="s">
        <v>58</v>
      </c>
      <c r="E264" s="21">
        <v>14</v>
      </c>
      <c r="F264" s="25">
        <v>120.55</v>
      </c>
      <c r="G264" s="25">
        <f t="shared" si="12"/>
        <v>68.69999999999999</v>
      </c>
      <c r="H264" s="20" t="s">
        <v>66</v>
      </c>
      <c r="I264" s="4" t="s">
        <v>169</v>
      </c>
    </row>
    <row r="265" spans="1:8" ht="12.75">
      <c r="A265" s="12">
        <v>39</v>
      </c>
      <c r="B265" s="21">
        <v>25</v>
      </c>
      <c r="C265" s="20" t="s">
        <v>130</v>
      </c>
      <c r="D265" s="20" t="s">
        <v>87</v>
      </c>
      <c r="E265" s="21">
        <v>12</v>
      </c>
      <c r="F265" s="25">
        <v>140.27</v>
      </c>
      <c r="G265" s="25">
        <f t="shared" si="12"/>
        <v>88.42000000000002</v>
      </c>
      <c r="H265" s="20" t="s">
        <v>14</v>
      </c>
    </row>
    <row r="266" spans="1:6" ht="12.75">
      <c r="A266" s="12">
        <v>40</v>
      </c>
      <c r="C266" s="20" t="s">
        <v>42</v>
      </c>
      <c r="D266" s="20" t="s">
        <v>43</v>
      </c>
      <c r="E266" s="21">
        <v>13</v>
      </c>
      <c r="F266" s="4" t="s">
        <v>155</v>
      </c>
    </row>
    <row r="267" spans="1:8" ht="14.25">
      <c r="A267" s="12">
        <v>41</v>
      </c>
      <c r="B267" s="6"/>
      <c r="C267" s="6"/>
      <c r="D267" s="6"/>
      <c r="E267" s="6"/>
      <c r="H267" s="14" t="s">
        <v>171</v>
      </c>
    </row>
    <row r="268" spans="1:8" ht="12.75">
      <c r="A268" s="12">
        <v>42</v>
      </c>
      <c r="D268" s="1" t="s">
        <v>166</v>
      </c>
      <c r="E268" s="27"/>
      <c r="F268" s="27"/>
      <c r="G268" s="27"/>
      <c r="H268" s="27"/>
    </row>
    <row r="269" spans="1:4" ht="12.75">
      <c r="A269" s="8">
        <v>43</v>
      </c>
      <c r="B269" s="1"/>
      <c r="D269" s="1" t="s">
        <v>164</v>
      </c>
    </row>
    <row r="270" spans="1:9" ht="12.75">
      <c r="A270" s="8">
        <v>44</v>
      </c>
      <c r="B270" s="4"/>
      <c r="C270" s="4"/>
      <c r="D270" s="1" t="s">
        <v>163</v>
      </c>
      <c r="E270" s="4"/>
      <c r="I270" s="4" t="s">
        <v>47</v>
      </c>
    </row>
    <row r="271" spans="1:8" ht="12.75">
      <c r="A271" s="8">
        <v>45</v>
      </c>
      <c r="B271" s="21">
        <v>6</v>
      </c>
      <c r="C271" s="20" t="s">
        <v>99</v>
      </c>
      <c r="D271" s="20" t="s">
        <v>105</v>
      </c>
      <c r="E271" s="21">
        <v>8</v>
      </c>
      <c r="F271" s="21" t="s">
        <v>107</v>
      </c>
      <c r="G271" s="20"/>
      <c r="H271" s="20" t="s">
        <v>106</v>
      </c>
    </row>
    <row r="272" spans="1:8" ht="12.75">
      <c r="A272" s="8">
        <v>46</v>
      </c>
      <c r="B272" s="21">
        <v>13</v>
      </c>
      <c r="C272" s="20" t="s">
        <v>114</v>
      </c>
      <c r="D272" s="20" t="s">
        <v>115</v>
      </c>
      <c r="E272" s="21">
        <v>10</v>
      </c>
      <c r="F272" s="21" t="s">
        <v>117</v>
      </c>
      <c r="G272" s="21">
        <f>F272-47.07</f>
        <v>1.8900000000000006</v>
      </c>
      <c r="H272" s="20" t="s">
        <v>116</v>
      </c>
    </row>
    <row r="273" spans="1:8" ht="12.75">
      <c r="A273" s="8">
        <v>47</v>
      </c>
      <c r="B273" s="21">
        <v>9</v>
      </c>
      <c r="C273" s="20" t="s">
        <v>118</v>
      </c>
      <c r="D273" s="20" t="s">
        <v>119</v>
      </c>
      <c r="E273" s="21">
        <v>10</v>
      </c>
      <c r="F273" s="21" t="s">
        <v>120</v>
      </c>
      <c r="G273" s="25">
        <f aca="true" t="shared" si="13" ref="G273:G282">F273-47.07</f>
        <v>6.409999999999997</v>
      </c>
      <c r="H273" s="20" t="s">
        <v>116</v>
      </c>
    </row>
    <row r="274" spans="1:8" ht="12.75">
      <c r="A274" s="8">
        <v>48</v>
      </c>
      <c r="B274" s="21">
        <v>1</v>
      </c>
      <c r="C274" s="28" t="s">
        <v>97</v>
      </c>
      <c r="D274" s="20" t="s">
        <v>108</v>
      </c>
      <c r="E274" s="21">
        <v>10</v>
      </c>
      <c r="F274" s="21" t="s">
        <v>109</v>
      </c>
      <c r="G274" s="25">
        <f t="shared" si="13"/>
        <v>6.560000000000002</v>
      </c>
      <c r="H274" s="20" t="s">
        <v>106</v>
      </c>
    </row>
    <row r="275" spans="1:9" ht="12.75">
      <c r="A275" s="8">
        <v>49</v>
      </c>
      <c r="B275" s="21">
        <v>11</v>
      </c>
      <c r="C275" s="20" t="s">
        <v>77</v>
      </c>
      <c r="D275" s="20" t="s">
        <v>121</v>
      </c>
      <c r="E275" s="21">
        <v>9</v>
      </c>
      <c r="F275" s="21" t="s">
        <v>122</v>
      </c>
      <c r="G275" s="25">
        <f t="shared" si="13"/>
        <v>8.759999999999998</v>
      </c>
      <c r="H275" s="20" t="s">
        <v>116</v>
      </c>
      <c r="I275" s="4" t="s">
        <v>169</v>
      </c>
    </row>
    <row r="276" spans="1:8" ht="12.75">
      <c r="A276" s="8">
        <v>50</v>
      </c>
      <c r="B276" s="21">
        <v>8</v>
      </c>
      <c r="C276" s="20" t="s">
        <v>123</v>
      </c>
      <c r="D276" s="20" t="s">
        <v>76</v>
      </c>
      <c r="E276" s="21">
        <v>11</v>
      </c>
      <c r="F276" s="21" t="s">
        <v>124</v>
      </c>
      <c r="G276" s="25">
        <f t="shared" si="13"/>
        <v>9.100000000000001</v>
      </c>
      <c r="H276" s="20" t="s">
        <v>116</v>
      </c>
    </row>
    <row r="277" spans="1:8" ht="12.75">
      <c r="A277" s="8">
        <v>51</v>
      </c>
      <c r="B277" s="21">
        <v>12</v>
      </c>
      <c r="C277" s="20" t="s">
        <v>125</v>
      </c>
      <c r="D277" s="20" t="s">
        <v>126</v>
      </c>
      <c r="E277" s="23" t="s">
        <v>90</v>
      </c>
      <c r="F277" s="21" t="s">
        <v>127</v>
      </c>
      <c r="G277" s="25">
        <f t="shared" si="13"/>
        <v>9.509999999999998</v>
      </c>
      <c r="H277" s="20" t="s">
        <v>116</v>
      </c>
    </row>
    <row r="278" spans="1:8" ht="12.75">
      <c r="A278" s="29">
        <v>52</v>
      </c>
      <c r="B278" s="21">
        <v>5</v>
      </c>
      <c r="C278" s="20" t="s">
        <v>110</v>
      </c>
      <c r="D278" s="20" t="s">
        <v>111</v>
      </c>
      <c r="E278" s="21">
        <v>7</v>
      </c>
      <c r="F278" s="21" t="s">
        <v>112</v>
      </c>
      <c r="G278" s="25">
        <f t="shared" si="13"/>
        <v>10.619999999999997</v>
      </c>
      <c r="H278" s="20" t="s">
        <v>106</v>
      </c>
    </row>
    <row r="279" spans="1:9" ht="12.75">
      <c r="A279" s="1"/>
      <c r="B279" s="21">
        <v>10</v>
      </c>
      <c r="C279" s="28" t="s">
        <v>97</v>
      </c>
      <c r="D279" s="20" t="s">
        <v>128</v>
      </c>
      <c r="E279" s="21">
        <v>8</v>
      </c>
      <c r="F279" s="21">
        <v>65.57</v>
      </c>
      <c r="G279" s="25">
        <f t="shared" si="13"/>
        <v>18.499999999999993</v>
      </c>
      <c r="H279" s="20" t="s">
        <v>116</v>
      </c>
      <c r="I279" s="4" t="s">
        <v>169</v>
      </c>
    </row>
    <row r="280" spans="1:8" ht="15">
      <c r="A280" s="5" t="s">
        <v>170</v>
      </c>
      <c r="B280" s="21">
        <v>4</v>
      </c>
      <c r="C280" s="20" t="s">
        <v>23</v>
      </c>
      <c r="D280" s="20" t="s">
        <v>113</v>
      </c>
      <c r="E280" s="23" t="s">
        <v>160</v>
      </c>
      <c r="F280" s="21">
        <v>68.26</v>
      </c>
      <c r="G280" s="25">
        <f t="shared" si="13"/>
        <v>21.190000000000005</v>
      </c>
      <c r="H280" s="20" t="s">
        <v>106</v>
      </c>
    </row>
    <row r="281" spans="1:10" ht="12.75">
      <c r="A281" s="1" t="s">
        <v>6</v>
      </c>
      <c r="B281" s="21">
        <v>2</v>
      </c>
      <c r="C281" s="20" t="s">
        <v>103</v>
      </c>
      <c r="D281" s="20" t="s">
        <v>73</v>
      </c>
      <c r="E281" s="21">
        <v>10</v>
      </c>
      <c r="F281" s="21">
        <v>76.97</v>
      </c>
      <c r="G281" s="25">
        <f t="shared" si="13"/>
        <v>29.9</v>
      </c>
      <c r="H281" s="20" t="s">
        <v>106</v>
      </c>
      <c r="I281" s="27"/>
      <c r="J281" s="27"/>
    </row>
    <row r="282" spans="1:8" ht="12.75">
      <c r="A282" s="1" t="s">
        <v>165</v>
      </c>
      <c r="B282" s="21">
        <v>7</v>
      </c>
      <c r="C282" s="20" t="s">
        <v>123</v>
      </c>
      <c r="D282" s="28" t="s">
        <v>182</v>
      </c>
      <c r="E282" s="21">
        <v>9</v>
      </c>
      <c r="F282" s="21">
        <v>92.16</v>
      </c>
      <c r="G282" s="25">
        <f t="shared" si="13"/>
        <v>45.089999999999996</v>
      </c>
      <c r="H282" s="20" t="s">
        <v>116</v>
      </c>
    </row>
    <row r="283" spans="1:8" ht="12.75">
      <c r="A283" s="1" t="s">
        <v>162</v>
      </c>
      <c r="E283" s="21">
        <v>7</v>
      </c>
      <c r="F283" s="21" t="s">
        <v>155</v>
      </c>
      <c r="H283" s="20" t="s">
        <v>106</v>
      </c>
    </row>
    <row r="284" spans="1:9" ht="12.75">
      <c r="A284" s="8">
        <v>1</v>
      </c>
      <c r="B284" s="4"/>
      <c r="D284" s="4"/>
      <c r="E284" s="8"/>
      <c r="I284" s="4" t="s">
        <v>196</v>
      </c>
    </row>
    <row r="285" spans="1:9" ht="12.75">
      <c r="A285" s="8">
        <v>2</v>
      </c>
      <c r="B285" s="4"/>
      <c r="D285" s="4"/>
      <c r="E285" s="8"/>
      <c r="I285" s="4" t="s">
        <v>189</v>
      </c>
    </row>
    <row r="286" spans="1:9" ht="12.75">
      <c r="A286" s="8">
        <v>3</v>
      </c>
      <c r="E286" s="7"/>
      <c r="I286" s="4" t="s">
        <v>169</v>
      </c>
    </row>
    <row r="287" spans="1:5" ht="12.75">
      <c r="A287" s="8">
        <v>4</v>
      </c>
      <c r="E287" s="7"/>
    </row>
    <row r="288" spans="1:5" ht="12.75">
      <c r="A288" s="8">
        <v>5</v>
      </c>
      <c r="E288" s="7"/>
    </row>
    <row r="289" spans="1:5" ht="12.75">
      <c r="A289" s="8">
        <v>6</v>
      </c>
      <c r="E289" s="7"/>
    </row>
    <row r="290" spans="1:5" ht="12.75">
      <c r="A290" s="8">
        <v>7</v>
      </c>
      <c r="E290" s="7"/>
    </row>
    <row r="291" spans="1:5" ht="12.75">
      <c r="A291" s="8">
        <v>8</v>
      </c>
      <c r="E291" s="7"/>
    </row>
    <row r="292" spans="1:5" ht="12.75">
      <c r="A292" s="12">
        <v>9</v>
      </c>
      <c r="E292" s="7"/>
    </row>
    <row r="293" spans="1:5" ht="12.75">
      <c r="A293" s="12">
        <v>10</v>
      </c>
      <c r="E293" s="7"/>
    </row>
    <row r="294" spans="1:5" ht="12.75">
      <c r="A294" s="12">
        <v>11</v>
      </c>
      <c r="E294" s="7"/>
    </row>
    <row r="295" spans="1:5" ht="12.75">
      <c r="A295" s="12">
        <v>12</v>
      </c>
      <c r="E295" s="7"/>
    </row>
    <row r="296" ht="12.75">
      <c r="E296" s="7"/>
    </row>
    <row r="297" spans="1:5" ht="12.75">
      <c r="A297" s="1"/>
      <c r="E297" s="7"/>
    </row>
    <row r="298" spans="1:5" ht="12.75">
      <c r="A298" s="1"/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  <row r="303" ht="12.75">
      <c r="E303" s="7"/>
    </row>
    <row r="304" ht="12.75">
      <c r="E304" s="7"/>
    </row>
    <row r="305" ht="12.75">
      <c r="E305" s="7"/>
    </row>
    <row r="306" spans="5:11" ht="12.75">
      <c r="E306" s="7"/>
      <c r="K306"/>
    </row>
    <row r="307" spans="5:11" ht="12.75">
      <c r="E307" s="7"/>
      <c r="K307"/>
    </row>
    <row r="308" spans="5:11" ht="12.75">
      <c r="E308" s="7"/>
      <c r="K308"/>
    </row>
    <row r="309" spans="5:11" ht="12.75">
      <c r="E309" s="7"/>
      <c r="K309"/>
    </row>
    <row r="310" spans="5:11" ht="12.75">
      <c r="E310" s="7"/>
      <c r="K310"/>
    </row>
    <row r="311" spans="5:11" ht="12.75">
      <c r="E311" s="7"/>
      <c r="K311"/>
    </row>
    <row r="312" spans="5:11" ht="12.75">
      <c r="E312" s="7"/>
      <c r="K312"/>
    </row>
    <row r="313" spans="5:11" ht="12.75">
      <c r="E313" s="7"/>
      <c r="K313"/>
    </row>
    <row r="314" spans="5:11" ht="12.75">
      <c r="E314" s="7"/>
      <c r="K314"/>
    </row>
    <row r="315" spans="5:11" ht="12.75">
      <c r="E315" s="7"/>
      <c r="K315"/>
    </row>
    <row r="316" spans="5:11" ht="12.75">
      <c r="E316" s="7"/>
      <c r="K316"/>
    </row>
    <row r="317" spans="5:11" ht="12.75">
      <c r="E317" s="7"/>
      <c r="K317"/>
    </row>
    <row r="318" spans="5:11" ht="12.75">
      <c r="E318" s="7"/>
      <c r="K318"/>
    </row>
    <row r="319" spans="2:11" ht="12.75">
      <c r="B319" s="8"/>
      <c r="C319" s="14"/>
      <c r="D319" s="17"/>
      <c r="E319" s="8"/>
      <c r="K319"/>
    </row>
    <row r="320" spans="4:11" ht="12.75">
      <c r="D320" s="7"/>
      <c r="K320"/>
    </row>
    <row r="321" spans="4:11" ht="12.75">
      <c r="D321" s="7"/>
      <c r="K321"/>
    </row>
    <row r="322" spans="4:11" ht="12.75">
      <c r="D322" s="7"/>
      <c r="K322"/>
    </row>
    <row r="323" spans="4:11" ht="12.75">
      <c r="D323" s="7"/>
      <c r="K323"/>
    </row>
    <row r="324" spans="4:11" ht="12.75">
      <c r="D324" s="7"/>
      <c r="K324"/>
    </row>
    <row r="325" spans="4:11" ht="12.75">
      <c r="D325" s="7"/>
      <c r="K325"/>
    </row>
    <row r="326" spans="4:11" ht="12.75">
      <c r="D326" s="7"/>
      <c r="K326"/>
    </row>
    <row r="327" spans="4:11" ht="12.75">
      <c r="D327" s="7"/>
      <c r="K327"/>
    </row>
    <row r="328" spans="4:11" ht="12.75">
      <c r="D328" s="7"/>
      <c r="K328"/>
    </row>
    <row r="329" spans="4:11" ht="12.75">
      <c r="D329" s="7"/>
      <c r="K329"/>
    </row>
    <row r="330" spans="4:11" ht="12.75">
      <c r="D330" s="7"/>
      <c r="K330"/>
    </row>
    <row r="331" spans="4:11" ht="12.75">
      <c r="D331" s="7"/>
      <c r="K331"/>
    </row>
    <row r="332" spans="4:11" ht="12.75">
      <c r="D332" s="7"/>
      <c r="K332"/>
    </row>
    <row r="333" spans="4:11" ht="12.75">
      <c r="D333" s="7"/>
      <c r="K333"/>
    </row>
    <row r="334" spans="4:11" ht="12.75">
      <c r="D334" s="7"/>
      <c r="K334"/>
    </row>
    <row r="335" spans="1:11" ht="12.75">
      <c r="A335" s="8"/>
      <c r="D335" s="7"/>
      <c r="K335"/>
    </row>
    <row r="336" spans="3:11" ht="12.75">
      <c r="C336" s="7"/>
      <c r="K336"/>
    </row>
    <row r="337" spans="3:11" ht="12.75">
      <c r="C337" s="7"/>
      <c r="K337"/>
    </row>
    <row r="338" ht="12.75">
      <c r="C338" s="7"/>
    </row>
    <row r="339" spans="3:11" ht="12.75">
      <c r="C339" s="7"/>
      <c r="K339"/>
    </row>
    <row r="340" spans="3:11" ht="12.75">
      <c r="C340" s="7"/>
      <c r="K340"/>
    </row>
    <row r="341" spans="3:11" ht="12.75">
      <c r="C341" s="7"/>
      <c r="K341"/>
    </row>
    <row r="342" spans="3:11" ht="12.75">
      <c r="C342" s="7"/>
      <c r="K342"/>
    </row>
    <row r="343" spans="3:11" ht="12.75">
      <c r="C343" s="7"/>
      <c r="K343"/>
    </row>
    <row r="344" spans="3:11" ht="12.75">
      <c r="C344" s="7"/>
      <c r="K344"/>
    </row>
    <row r="345" spans="3:11" ht="12.75">
      <c r="C345" s="7"/>
      <c r="K345"/>
    </row>
    <row r="346" spans="3:11" ht="12.75">
      <c r="C346" s="7"/>
      <c r="K346"/>
    </row>
    <row r="347" spans="3:11" ht="12.75">
      <c r="C347" s="7"/>
      <c r="K347"/>
    </row>
    <row r="348" spans="4:11" ht="12.75">
      <c r="D348" s="7"/>
      <c r="K348"/>
    </row>
    <row r="349" spans="4:11" ht="12.75">
      <c r="D349" s="7"/>
      <c r="K349"/>
    </row>
    <row r="350" spans="4:11" ht="12.75">
      <c r="D350" s="7"/>
      <c r="K350"/>
    </row>
    <row r="351" spans="4:11" ht="12.75">
      <c r="D351" s="7"/>
      <c r="K351"/>
    </row>
    <row r="352" spans="4:11" ht="12.75">
      <c r="D352" s="7"/>
      <c r="K352"/>
    </row>
    <row r="353" spans="4:11" ht="12.75">
      <c r="D353" s="7"/>
      <c r="K353"/>
    </row>
    <row r="354" spans="4:11" ht="12.75">
      <c r="D354" s="7"/>
      <c r="K354"/>
    </row>
    <row r="355" spans="4:11" ht="12.75">
      <c r="D355" s="7"/>
      <c r="K355"/>
    </row>
    <row r="356" spans="4:11" ht="12.75">
      <c r="D356" s="7"/>
      <c r="K356"/>
    </row>
    <row r="357" spans="4:11" ht="12.75">
      <c r="D357" s="7"/>
      <c r="K357"/>
    </row>
    <row r="358" spans="4:11" ht="12.75">
      <c r="D358" s="7"/>
      <c r="K358"/>
    </row>
    <row r="359" spans="4:11" ht="12.75">
      <c r="D359" s="7"/>
      <c r="K359"/>
    </row>
    <row r="360" spans="4:11" ht="12.75">
      <c r="D360" s="7"/>
      <c r="K360"/>
    </row>
    <row r="361" spans="4:11" ht="12.75">
      <c r="D361" s="7"/>
      <c r="K361"/>
    </row>
    <row r="362" spans="4:11" ht="12.75">
      <c r="D362" s="7"/>
      <c r="K362"/>
    </row>
    <row r="363" spans="4:11" ht="12.75">
      <c r="D363" s="7"/>
      <c r="K363"/>
    </row>
    <row r="364" spans="4:11" ht="12.75">
      <c r="D364" s="7"/>
      <c r="K364"/>
    </row>
    <row r="365" spans="4:11" ht="12.75">
      <c r="D365" s="7"/>
      <c r="K365"/>
    </row>
    <row r="366" spans="4:11" ht="12.75">
      <c r="D366" s="7"/>
      <c r="K366"/>
    </row>
    <row r="367" spans="4:11" ht="12.75">
      <c r="D367" s="7"/>
      <c r="K367"/>
    </row>
    <row r="368" spans="4:11" ht="12.75">
      <c r="D368" s="7"/>
      <c r="K368"/>
    </row>
    <row r="369" spans="4:11" ht="12.75">
      <c r="D369" s="7"/>
      <c r="K369"/>
    </row>
    <row r="370" spans="4:11" ht="12.75">
      <c r="D370" s="7"/>
      <c r="K370"/>
    </row>
    <row r="371" spans="4:11" ht="12.75">
      <c r="D371" s="7"/>
      <c r="K371"/>
    </row>
    <row r="372" spans="4:11" ht="12.75">
      <c r="D372" s="7"/>
      <c r="K372"/>
    </row>
    <row r="373" spans="4:11" ht="12.75">
      <c r="D373" s="7"/>
      <c r="K373"/>
    </row>
    <row r="374" spans="4:11" ht="12.75">
      <c r="D374" s="7"/>
      <c r="K374"/>
    </row>
    <row r="375" spans="4:11" ht="12.75">
      <c r="D375" s="7"/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95" ht="12.75">
      <c r="K495"/>
    </row>
    <row r="496" ht="12.75">
      <c r="K496"/>
    </row>
    <row r="497" ht="12.75">
      <c r="K497"/>
    </row>
    <row r="498" ht="12.75">
      <c r="K498"/>
    </row>
    <row r="499" ht="12.75">
      <c r="K499"/>
    </row>
    <row r="500" ht="12.75">
      <c r="K500"/>
    </row>
    <row r="501" spans="4:11" ht="12.75">
      <c r="D501" s="7"/>
      <c r="K501"/>
    </row>
    <row r="502" spans="4:11" ht="12.75">
      <c r="D502" s="7"/>
      <c r="K502"/>
    </row>
    <row r="503" ht="12.75">
      <c r="K503"/>
    </row>
    <row r="504" ht="12.75">
      <c r="K504"/>
    </row>
    <row r="505" ht="12.75">
      <c r="K505"/>
    </row>
    <row r="506" ht="12.75">
      <c r="K506"/>
    </row>
    <row r="507" ht="12.75">
      <c r="K507"/>
    </row>
    <row r="508" ht="12.75">
      <c r="K508"/>
    </row>
    <row r="509" ht="12.75">
      <c r="K509"/>
    </row>
    <row r="510" ht="12.75">
      <c r="K510"/>
    </row>
    <row r="511" ht="12.75">
      <c r="K511"/>
    </row>
    <row r="512" ht="12.75">
      <c r="K512"/>
    </row>
    <row r="513" ht="12.75">
      <c r="K513"/>
    </row>
    <row r="514" ht="12.75">
      <c r="K514"/>
    </row>
    <row r="515" spans="11:14" ht="12.75">
      <c r="K515"/>
      <c r="L515" s="8"/>
      <c r="M515" s="16"/>
      <c r="N515" s="16"/>
    </row>
    <row r="516" ht="12.75">
      <c r="K516"/>
    </row>
    <row r="517" ht="12.75">
      <c r="K517"/>
    </row>
    <row r="518" spans="11:15" ht="12.75">
      <c r="K518"/>
      <c r="O518" s="4"/>
    </row>
    <row r="519" ht="12.75">
      <c r="K519"/>
    </row>
    <row r="520" ht="12.75">
      <c r="K520"/>
    </row>
    <row r="521" ht="12.75">
      <c r="K521"/>
    </row>
    <row r="522" spans="11:14" ht="12.75">
      <c r="K522"/>
      <c r="L522" s="8"/>
      <c r="M522" s="16"/>
      <c r="N522" s="16"/>
    </row>
    <row r="523" ht="12.75">
      <c r="K523"/>
    </row>
    <row r="524" ht="12.75">
      <c r="K524"/>
    </row>
    <row r="525" spans="11:15" ht="12.75">
      <c r="K525"/>
      <c r="O525" s="4"/>
    </row>
    <row r="526" spans="11:14" ht="12.75">
      <c r="K526"/>
      <c r="L526" s="8"/>
      <c r="M526" s="16"/>
      <c r="N526" s="16"/>
    </row>
    <row r="527" ht="12.75">
      <c r="K527"/>
    </row>
    <row r="528" ht="12.75">
      <c r="K528"/>
    </row>
    <row r="529" spans="11:15" ht="12.75">
      <c r="K529"/>
      <c r="L529" s="8"/>
      <c r="M529" s="16"/>
      <c r="N529" s="16"/>
      <c r="O529" s="4"/>
    </row>
    <row r="530" spans="11:14" ht="12.75">
      <c r="K530"/>
      <c r="L530" s="8"/>
      <c r="M530" s="16"/>
      <c r="N530" s="16"/>
    </row>
    <row r="531" spans="11:14" ht="12.75">
      <c r="K531"/>
      <c r="L531" s="8"/>
      <c r="M531" s="16"/>
      <c r="N531" s="16"/>
    </row>
    <row r="532" spans="11:15" ht="12.75">
      <c r="K532"/>
      <c r="L532" s="8"/>
      <c r="M532" s="16"/>
      <c r="N532" s="16"/>
      <c r="O532" s="4"/>
    </row>
    <row r="533" spans="11:15" ht="12.75">
      <c r="K533"/>
      <c r="L533" s="8"/>
      <c r="M533" s="16"/>
      <c r="N533" s="16"/>
      <c r="O533" s="4"/>
    </row>
    <row r="534" spans="11:15" ht="12.75">
      <c r="K534"/>
      <c r="L534" s="8"/>
      <c r="M534" s="16"/>
      <c r="N534" s="16"/>
      <c r="O534" s="4"/>
    </row>
    <row r="535" spans="11:15" ht="12.75">
      <c r="K535"/>
      <c r="O535" s="4"/>
    </row>
    <row r="536" spans="11:15" ht="12.75">
      <c r="K536"/>
      <c r="O536" s="4"/>
    </row>
    <row r="537" spans="11:15" ht="12.75">
      <c r="K537"/>
      <c r="O537" s="4"/>
    </row>
    <row r="538" ht="12.75">
      <c r="K538"/>
    </row>
    <row r="539" spans="11:14" ht="12.75">
      <c r="K539"/>
      <c r="L539" s="8"/>
      <c r="M539" s="16"/>
      <c r="N539" s="16"/>
    </row>
    <row r="540" spans="11:14" ht="12.75">
      <c r="K540"/>
      <c r="L540" s="8"/>
      <c r="M540" s="16"/>
      <c r="N540" s="16"/>
    </row>
    <row r="541" ht="12.75">
      <c r="K541"/>
    </row>
    <row r="542" spans="11:15" ht="12.75">
      <c r="K542"/>
      <c r="L542" s="8"/>
      <c r="M542" s="16"/>
      <c r="N542" s="16"/>
      <c r="O542" s="4"/>
    </row>
    <row r="543" spans="11:15" ht="12.75">
      <c r="K543"/>
      <c r="L543" s="8"/>
      <c r="M543" s="16"/>
      <c r="N543" s="16"/>
      <c r="O543" s="4"/>
    </row>
    <row r="544" spans="11:14" ht="12.75">
      <c r="K544"/>
      <c r="L544" s="8"/>
      <c r="M544" s="16"/>
      <c r="N544" s="16"/>
    </row>
    <row r="545" spans="11:15" ht="12.75">
      <c r="K545"/>
      <c r="L545" s="8"/>
      <c r="M545" s="16"/>
      <c r="N545" s="16"/>
      <c r="O545" s="4"/>
    </row>
    <row r="546" spans="11:15" ht="12.75">
      <c r="K546"/>
      <c r="L546" s="8"/>
      <c r="M546" s="16"/>
      <c r="N546" s="16"/>
      <c r="O546" s="4"/>
    </row>
    <row r="547" spans="11:15" ht="12.75">
      <c r="K547"/>
      <c r="O547" s="4"/>
    </row>
    <row r="548" spans="11:15" ht="12.75">
      <c r="K548"/>
      <c r="O548" s="4"/>
    </row>
    <row r="549" spans="11:15" ht="12.75">
      <c r="K549"/>
      <c r="L549" s="8"/>
      <c r="M549" s="16"/>
      <c r="N549" s="16"/>
      <c r="O549" s="4"/>
    </row>
    <row r="550" ht="12.75">
      <c r="K550"/>
    </row>
    <row r="551" spans="11:14" ht="12.75">
      <c r="K551"/>
      <c r="L551" s="8"/>
      <c r="M551" s="16"/>
      <c r="N551" s="16"/>
    </row>
    <row r="552" spans="11:15" ht="12.75">
      <c r="K552"/>
      <c r="O552" s="4"/>
    </row>
    <row r="553" ht="12.75">
      <c r="K553"/>
    </row>
    <row r="554" spans="11:15" ht="12.75">
      <c r="K554"/>
      <c r="O554" s="4"/>
    </row>
    <row r="555" ht="12.75">
      <c r="K555"/>
    </row>
    <row r="556" ht="12.75">
      <c r="K556"/>
    </row>
    <row r="557" ht="12.75">
      <c r="K557"/>
    </row>
    <row r="558" spans="11:14" ht="12.75">
      <c r="K558"/>
      <c r="L558" s="8"/>
      <c r="M558" s="16"/>
      <c r="N558" s="16"/>
    </row>
    <row r="559" ht="12.75">
      <c r="K559"/>
    </row>
    <row r="560" ht="12.75">
      <c r="K560"/>
    </row>
    <row r="561" spans="11:15" ht="12.75">
      <c r="K561"/>
      <c r="L561" s="8"/>
      <c r="M561" s="16"/>
      <c r="N561" s="16"/>
      <c r="O561" s="4"/>
    </row>
    <row r="562" ht="12.75">
      <c r="K562"/>
    </row>
    <row r="563" ht="12.75">
      <c r="K563"/>
    </row>
    <row r="564" spans="11:15" ht="12.75">
      <c r="K564"/>
      <c r="L564" s="8"/>
      <c r="M564" s="16"/>
      <c r="N564" s="16"/>
      <c r="O564" s="4"/>
    </row>
    <row r="565" ht="12.75">
      <c r="K565"/>
    </row>
    <row r="566" ht="12.75">
      <c r="K566"/>
    </row>
    <row r="567" spans="11:15" ht="12.75">
      <c r="K567"/>
      <c r="L567" s="8"/>
      <c r="M567" s="16"/>
      <c r="N567" s="16"/>
      <c r="O567" s="4"/>
    </row>
    <row r="568" ht="12.75">
      <c r="K568"/>
    </row>
    <row r="569" spans="11:14" ht="12.75">
      <c r="K569"/>
      <c r="L569" s="8"/>
      <c r="M569" s="16"/>
      <c r="N569" s="16"/>
    </row>
    <row r="570" spans="11:15" ht="12.75">
      <c r="K570"/>
      <c r="O570" s="4"/>
    </row>
    <row r="571" ht="12.75">
      <c r="K571"/>
    </row>
    <row r="572" spans="11:15" ht="12.75">
      <c r="K572"/>
      <c r="O572" s="4"/>
    </row>
    <row r="573" ht="12.75">
      <c r="K573"/>
    </row>
    <row r="574" spans="9:11" ht="12.75">
      <c r="I574" s="8"/>
      <c r="J574" s="14"/>
      <c r="K574"/>
    </row>
    <row r="575" ht="12.75">
      <c r="K575"/>
    </row>
    <row r="576" ht="12.75">
      <c r="K576"/>
    </row>
    <row r="581" spans="9:11" ht="12.75">
      <c r="I581" s="8"/>
      <c r="J581" s="14"/>
      <c r="K581" s="17"/>
    </row>
    <row r="582" spans="12:14" ht="12.75">
      <c r="L582" s="8"/>
      <c r="M582" s="16"/>
      <c r="N582" s="16"/>
    </row>
    <row r="584" spans="12:14" ht="12.75">
      <c r="L584" s="8"/>
      <c r="M584" s="16"/>
      <c r="N584" s="16"/>
    </row>
    <row r="585" spans="9:15" ht="12.75">
      <c r="I585" s="8"/>
      <c r="J585" s="14"/>
      <c r="L585" s="8"/>
      <c r="M585" s="16"/>
      <c r="N585" s="16"/>
      <c r="O585" s="4"/>
    </row>
    <row r="586" spans="12:14" ht="12.75">
      <c r="L586" s="8"/>
      <c r="M586" s="16"/>
      <c r="N586" s="16"/>
    </row>
    <row r="587" spans="12:15" ht="12.75">
      <c r="L587" s="8"/>
      <c r="M587" s="16"/>
      <c r="N587" s="16"/>
      <c r="O587" s="4"/>
    </row>
    <row r="588" spans="9:15" ht="12.75">
      <c r="I588" s="8"/>
      <c r="J588" s="14"/>
      <c r="K588" s="17"/>
      <c r="L588" s="8"/>
      <c r="M588" s="16"/>
      <c r="N588" s="16"/>
      <c r="O588" s="4"/>
    </row>
    <row r="589" spans="9:15" ht="12.75">
      <c r="I589" s="8"/>
      <c r="J589" s="14"/>
      <c r="L589" s="8"/>
      <c r="M589" s="16"/>
      <c r="N589" s="16"/>
      <c r="O589" s="4"/>
    </row>
    <row r="590" spans="9:15" ht="12.75">
      <c r="I590" s="8"/>
      <c r="J590" s="14"/>
      <c r="L590" s="8"/>
      <c r="M590" s="16"/>
      <c r="N590" s="16"/>
      <c r="O590" s="4"/>
    </row>
    <row r="591" spans="9:15" ht="12.75">
      <c r="I591" s="8"/>
      <c r="J591" s="14"/>
      <c r="O591" s="4"/>
    </row>
    <row r="592" spans="9:15" ht="12.75">
      <c r="I592" s="8"/>
      <c r="J592" s="14"/>
      <c r="K592" s="17"/>
      <c r="O592" s="4"/>
    </row>
    <row r="593" spans="9:15" ht="12.75">
      <c r="I593" s="8"/>
      <c r="J593" s="14"/>
      <c r="O593" s="4"/>
    </row>
    <row r="595" ht="12.75">
      <c r="K595" s="17"/>
    </row>
    <row r="596" ht="12.75">
      <c r="K596" s="17"/>
    </row>
    <row r="597" spans="11:14" ht="12.75">
      <c r="K597" s="17"/>
      <c r="L597" s="8"/>
      <c r="M597" s="16"/>
      <c r="N597" s="16"/>
    </row>
    <row r="598" spans="9:14" ht="12.75">
      <c r="I598" s="8"/>
      <c r="J598" s="14"/>
      <c r="K598" s="17"/>
      <c r="L598" s="8"/>
      <c r="M598" s="16"/>
      <c r="N598" s="16"/>
    </row>
    <row r="599" spans="9:11" ht="12.75">
      <c r="I599" s="8"/>
      <c r="J599" s="14"/>
      <c r="K599" s="17"/>
    </row>
    <row r="600" spans="11:15" ht="12.75">
      <c r="K600" s="17"/>
      <c r="O600" s="4"/>
    </row>
    <row r="601" spans="9:15" ht="12.75">
      <c r="I601" s="8"/>
      <c r="J601" s="14"/>
      <c r="L601" s="8"/>
      <c r="M601" s="16"/>
      <c r="N601" s="16"/>
      <c r="O601" s="4"/>
    </row>
    <row r="602" spans="9:10" ht="12.75">
      <c r="I602" s="8"/>
      <c r="J602" s="14"/>
    </row>
    <row r="603" spans="9:10" ht="12.75">
      <c r="I603" s="8"/>
      <c r="J603" s="14"/>
    </row>
    <row r="604" spans="9:16" ht="12.75">
      <c r="I604" s="8"/>
      <c r="J604" s="14"/>
      <c r="O604" s="4"/>
      <c r="P604" s="4"/>
    </row>
    <row r="605" spans="9:11" ht="12.75">
      <c r="I605" s="8"/>
      <c r="J605" s="14"/>
      <c r="K605" s="17"/>
    </row>
    <row r="606" spans="11:14" ht="12.75">
      <c r="K606" s="17"/>
      <c r="L606" s="8"/>
      <c r="M606" s="16"/>
      <c r="N606" s="16"/>
    </row>
    <row r="607" spans="12:14" ht="12.75">
      <c r="L607" s="8"/>
      <c r="M607" s="16"/>
      <c r="N607" s="16"/>
    </row>
    <row r="608" spans="9:11" ht="12.75">
      <c r="I608" s="8"/>
      <c r="J608" s="14"/>
      <c r="K608" s="17"/>
    </row>
    <row r="609" spans="11:16" ht="12.75">
      <c r="K609" s="17"/>
      <c r="L609" s="8"/>
      <c r="M609" s="16"/>
      <c r="N609" s="16"/>
      <c r="O609" s="4"/>
      <c r="P609" s="4"/>
    </row>
    <row r="610" spans="9:16" ht="12.75">
      <c r="I610" s="8"/>
      <c r="J610" s="14"/>
      <c r="K610" s="17"/>
      <c r="L610" s="8"/>
      <c r="M610" s="16"/>
      <c r="N610" s="16"/>
      <c r="O610" s="4"/>
      <c r="P610" s="4"/>
    </row>
    <row r="611" ht="12.75">
      <c r="K611" s="17"/>
    </row>
    <row r="612" spans="11:16" ht="12.75">
      <c r="K612" s="17"/>
      <c r="O612" s="4"/>
      <c r="P612" s="4"/>
    </row>
    <row r="613" spans="15:16" ht="12.75">
      <c r="O613" s="4"/>
      <c r="P613" s="4"/>
    </row>
    <row r="615" ht="12.75">
      <c r="K615" s="17"/>
    </row>
    <row r="617" spans="9:11" ht="12.75">
      <c r="I617" s="8"/>
      <c r="J617" s="14"/>
      <c r="K617" s="17"/>
    </row>
    <row r="620" spans="9:14" ht="12.75">
      <c r="I620" s="8"/>
      <c r="J620" s="14"/>
      <c r="L620" s="8"/>
      <c r="M620" s="16"/>
      <c r="N620" s="16"/>
    </row>
    <row r="623" spans="9:16" ht="12.75">
      <c r="I623" s="8"/>
      <c r="J623" s="14"/>
      <c r="O623" s="4"/>
      <c r="P623" s="4"/>
    </row>
    <row r="624" ht="12.75">
      <c r="K624" s="17"/>
    </row>
    <row r="626" spans="9:10" ht="12.75">
      <c r="I626" s="8"/>
      <c r="J626" s="14"/>
    </row>
    <row r="627" ht="12.75">
      <c r="K627" s="17"/>
    </row>
    <row r="628" spans="9:10" ht="12.75">
      <c r="I628" s="8"/>
      <c r="J628" s="14"/>
    </row>
    <row r="630" ht="12.75">
      <c r="K630" s="17"/>
    </row>
    <row r="633" ht="12.75">
      <c r="K633" s="17"/>
    </row>
    <row r="635" ht="12.75">
      <c r="K635" s="17"/>
    </row>
    <row r="641" spans="9:10" ht="12.75">
      <c r="I641" s="8"/>
      <c r="J641" s="14"/>
    </row>
    <row r="643" spans="9:10" ht="12.75">
      <c r="I643" s="8"/>
      <c r="J643" s="14"/>
    </row>
    <row r="644" spans="9:10" ht="12.75">
      <c r="I644" s="8"/>
      <c r="J644" s="14"/>
    </row>
    <row r="645" spans="4:10" ht="12.75">
      <c r="D645" s="7"/>
      <c r="I645" s="8"/>
      <c r="J645" s="14"/>
    </row>
    <row r="646" spans="4:10" ht="12.75">
      <c r="D646" s="7"/>
      <c r="I646" s="8"/>
      <c r="J646" s="14"/>
    </row>
    <row r="647" spans="4:10" ht="12.75">
      <c r="D647" s="7"/>
      <c r="I647" s="8"/>
      <c r="J647" s="14"/>
    </row>
    <row r="648" spans="4:11" ht="12.75">
      <c r="D648" s="7"/>
      <c r="I648" s="8"/>
      <c r="J648" s="14"/>
      <c r="K648" s="17"/>
    </row>
    <row r="649" spans="4:10" ht="12.75">
      <c r="D649" s="7"/>
      <c r="I649" s="8"/>
      <c r="J649" s="14"/>
    </row>
    <row r="650" spans="4:11" ht="12.75">
      <c r="D650" s="7"/>
      <c r="K650" s="17"/>
    </row>
    <row r="651" spans="4:11" ht="12.75">
      <c r="D651" s="7"/>
      <c r="K651" s="17"/>
    </row>
    <row r="652" spans="4:11" ht="12.75">
      <c r="D652" s="7"/>
      <c r="K652" s="17"/>
    </row>
    <row r="653" spans="4:11" ht="12.75">
      <c r="D653" s="7"/>
      <c r="K653" s="17"/>
    </row>
    <row r="654" spans="4:11" ht="12.75">
      <c r="D654" s="7"/>
      <c r="K654" s="17"/>
    </row>
    <row r="655" spans="4:11" ht="12.75">
      <c r="D655" s="7"/>
      <c r="K655" s="17"/>
    </row>
    <row r="656" spans="4:11" ht="12.75">
      <c r="D656" s="7"/>
      <c r="I656" s="8"/>
      <c r="J656" s="14"/>
      <c r="K656" s="17"/>
    </row>
    <row r="657" spans="4:10" ht="12.75">
      <c r="D657" s="7"/>
      <c r="I657" s="8"/>
      <c r="J657" s="14"/>
    </row>
    <row r="658" ht="12.75">
      <c r="D658" s="7"/>
    </row>
    <row r="659" ht="12.75">
      <c r="D659" s="7"/>
    </row>
    <row r="660" spans="4:10" ht="12.75">
      <c r="D660" s="7"/>
      <c r="I660" s="8"/>
      <c r="J660" s="14"/>
    </row>
    <row r="661" ht="12.75">
      <c r="D661" s="7"/>
    </row>
    <row r="662" ht="12.75">
      <c r="D662" s="7"/>
    </row>
    <row r="663" spans="4:11" ht="12.75">
      <c r="D663" s="7"/>
      <c r="K663" s="17"/>
    </row>
    <row r="664" spans="4:11" ht="12.75">
      <c r="D664" s="7"/>
      <c r="K664" s="17"/>
    </row>
    <row r="665" spans="4:10" ht="12.75">
      <c r="D665" s="7"/>
      <c r="I665" s="8"/>
      <c r="J665" s="14"/>
    </row>
    <row r="666" spans="4:10" ht="12.75">
      <c r="D666" s="7"/>
      <c r="I666" s="8"/>
      <c r="J666" s="14"/>
    </row>
    <row r="667" spans="4:11" ht="12.75">
      <c r="D667" s="7"/>
      <c r="K667" s="17"/>
    </row>
    <row r="668" spans="4:10" ht="12.75">
      <c r="D668" s="7"/>
      <c r="I668" s="8"/>
      <c r="J668" s="14"/>
    </row>
    <row r="669" spans="4:10" ht="12.75">
      <c r="D669" s="7"/>
      <c r="I669" s="8"/>
      <c r="J669" s="14"/>
    </row>
    <row r="670" ht="12.75">
      <c r="D670" s="7"/>
    </row>
    <row r="672" spans="4:11" ht="12.75">
      <c r="D672" s="7"/>
      <c r="K672" s="17"/>
    </row>
    <row r="673" spans="4:11" ht="12.75">
      <c r="D673" s="7"/>
      <c r="K673" s="17"/>
    </row>
    <row r="674" ht="12.75">
      <c r="D674" s="7"/>
    </row>
    <row r="675" spans="4:11" ht="12.75">
      <c r="D675" s="7"/>
      <c r="K675" s="17"/>
    </row>
    <row r="676" spans="4:11" ht="12.75">
      <c r="D676" s="7"/>
      <c r="K676" s="17"/>
    </row>
    <row r="677" ht="12.75">
      <c r="D677" s="7"/>
    </row>
    <row r="679" spans="9:10" ht="12.75">
      <c r="I679" s="8"/>
      <c r="J679" s="14"/>
    </row>
    <row r="686" ht="12.75">
      <c r="K686" s="17"/>
    </row>
    <row r="688" ht="12.75">
      <c r="K688"/>
    </row>
    <row r="689" ht="12.75">
      <c r="K689"/>
    </row>
    <row r="690" ht="12.75">
      <c r="K690"/>
    </row>
    <row r="691" ht="12.75">
      <c r="K691"/>
    </row>
    <row r="692" ht="12.75">
      <c r="K692"/>
    </row>
    <row r="693" ht="12.75">
      <c r="K693"/>
    </row>
    <row r="694" ht="12.75">
      <c r="K694"/>
    </row>
    <row r="695" ht="12.75">
      <c r="K695"/>
    </row>
    <row r="696" ht="12.75">
      <c r="K696"/>
    </row>
    <row r="697" ht="12.75">
      <c r="K697"/>
    </row>
    <row r="698" ht="12.75">
      <c r="K698"/>
    </row>
    <row r="699" ht="12.75">
      <c r="K699"/>
    </row>
    <row r="700" ht="12.75">
      <c r="K700"/>
    </row>
    <row r="701" ht="12.75">
      <c r="K701"/>
    </row>
    <row r="702" ht="12.75">
      <c r="K702"/>
    </row>
    <row r="703" ht="12.75">
      <c r="K703"/>
    </row>
    <row r="704" ht="12.75">
      <c r="K704"/>
    </row>
    <row r="705" ht="12.75">
      <c r="K705"/>
    </row>
    <row r="706" ht="12.75">
      <c r="K706"/>
    </row>
    <row r="707" ht="12.75">
      <c r="K707"/>
    </row>
    <row r="708" ht="12.75">
      <c r="K708"/>
    </row>
    <row r="709" ht="12.75">
      <c r="K709"/>
    </row>
    <row r="710" ht="12.75">
      <c r="K710"/>
    </row>
    <row r="711" ht="12.75">
      <c r="K711"/>
    </row>
    <row r="712" ht="12.75">
      <c r="K712"/>
    </row>
    <row r="713" ht="12.75">
      <c r="K713"/>
    </row>
    <row r="714" ht="12.75">
      <c r="K714"/>
    </row>
    <row r="715" ht="12.75">
      <c r="K715"/>
    </row>
    <row r="716" ht="12.75">
      <c r="K716"/>
    </row>
    <row r="717" ht="12.75">
      <c r="K717"/>
    </row>
    <row r="718" spans="4:11" ht="12.75">
      <c r="D718" s="7"/>
      <c r="K718"/>
    </row>
    <row r="719" spans="4:11" ht="12.75">
      <c r="D719" s="7"/>
      <c r="K719"/>
    </row>
    <row r="720" spans="4:11" ht="12.75">
      <c r="D720" s="7"/>
      <c r="K720"/>
    </row>
    <row r="721" spans="4:11" ht="12.75">
      <c r="D721" s="7"/>
      <c r="K721"/>
    </row>
    <row r="722" spans="4:11" ht="12.75">
      <c r="D722" s="7"/>
      <c r="K722"/>
    </row>
    <row r="723" spans="4:11" ht="12.75">
      <c r="D723" s="7"/>
      <c r="K723"/>
    </row>
    <row r="724" spans="4:11" ht="12.75">
      <c r="D724" s="7"/>
      <c r="K724"/>
    </row>
    <row r="725" spans="4:11" ht="12.75">
      <c r="D725" s="7"/>
      <c r="K725"/>
    </row>
    <row r="726" spans="4:11" ht="12.75">
      <c r="D726" s="7"/>
      <c r="K726"/>
    </row>
    <row r="727" spans="4:11" ht="12.75">
      <c r="D727" s="7"/>
      <c r="K727"/>
    </row>
    <row r="728" spans="4:11" ht="12.75">
      <c r="D728" s="7"/>
      <c r="K728"/>
    </row>
    <row r="729" spans="4:11" ht="12.75">
      <c r="D729" s="7"/>
      <c r="K729"/>
    </row>
    <row r="730" spans="4:11" ht="12.75">
      <c r="D730" s="7"/>
      <c r="K730"/>
    </row>
    <row r="731" spans="4:11" ht="12.75">
      <c r="D731" s="7"/>
      <c r="K731"/>
    </row>
    <row r="732" spans="4:11" ht="12.75">
      <c r="D732" s="7"/>
      <c r="K732"/>
    </row>
    <row r="733" spans="4:11" ht="12.75">
      <c r="D733" s="7"/>
      <c r="K733"/>
    </row>
    <row r="734" spans="4:11" ht="12.75">
      <c r="D734" s="7"/>
      <c r="K734"/>
    </row>
    <row r="735" spans="4:11" ht="12.75">
      <c r="D735" s="7"/>
      <c r="K735"/>
    </row>
    <row r="736" spans="4:11" ht="12.75">
      <c r="D736" s="7"/>
      <c r="K736"/>
    </row>
    <row r="737" spans="4:11" ht="12.75">
      <c r="D737" s="7"/>
      <c r="K737"/>
    </row>
    <row r="738" spans="4:11" ht="12.75">
      <c r="D738" s="7"/>
      <c r="K738"/>
    </row>
    <row r="739" spans="4:11" ht="12.75">
      <c r="D739" s="7"/>
      <c r="K739"/>
    </row>
    <row r="740" spans="4:11" ht="12.75">
      <c r="D740" s="7"/>
      <c r="K740"/>
    </row>
    <row r="741" spans="4:11" ht="12.75">
      <c r="D741" s="7"/>
      <c r="K741"/>
    </row>
    <row r="742" spans="4:11" ht="12.75">
      <c r="D742" s="7"/>
      <c r="K742"/>
    </row>
    <row r="743" spans="4:11" ht="12.75">
      <c r="D743" s="7"/>
      <c r="K743"/>
    </row>
    <row r="744" spans="4:11" ht="12.75">
      <c r="D744" s="7"/>
      <c r="K744"/>
    </row>
    <row r="745" spans="4:11" ht="12.75">
      <c r="D745" s="7"/>
      <c r="K745"/>
    </row>
    <row r="746" spans="4:11" ht="12.75">
      <c r="D746" s="7"/>
      <c r="K746"/>
    </row>
    <row r="747" spans="4:11" ht="12.75">
      <c r="D747" s="7"/>
      <c r="K747"/>
    </row>
    <row r="748" spans="4:11" ht="12.75">
      <c r="D748" s="7"/>
      <c r="K748"/>
    </row>
    <row r="749" spans="4:11" ht="12.75">
      <c r="D749" s="7"/>
      <c r="K749"/>
    </row>
    <row r="750" spans="4:11" ht="12.75">
      <c r="D750" s="7"/>
      <c r="K750"/>
    </row>
    <row r="751" spans="4:11" ht="12.75">
      <c r="D751" s="7"/>
      <c r="K751"/>
    </row>
    <row r="752" spans="4:11" ht="12.75">
      <c r="D752" s="7"/>
      <c r="K752"/>
    </row>
    <row r="753" spans="4:11" ht="12.75">
      <c r="D753" s="7"/>
      <c r="K753"/>
    </row>
    <row r="754" spans="4:11" ht="12.75">
      <c r="D754" s="7"/>
      <c r="K754"/>
    </row>
    <row r="755" spans="4:11" ht="12.75">
      <c r="D755" s="7"/>
      <c r="K755"/>
    </row>
    <row r="756" spans="4:11" ht="12.75">
      <c r="D756" s="7"/>
      <c r="K756"/>
    </row>
    <row r="757" spans="4:11" ht="12.75">
      <c r="D757" s="7"/>
      <c r="K757"/>
    </row>
    <row r="758" spans="4:11" ht="12.75">
      <c r="D758" s="7"/>
      <c r="K758"/>
    </row>
    <row r="759" spans="4:11" ht="12.75">
      <c r="D759" s="7"/>
      <c r="K759"/>
    </row>
    <row r="760" spans="4:11" ht="12.75">
      <c r="D760" s="7"/>
      <c r="K760"/>
    </row>
    <row r="761" spans="4:11" ht="12.75">
      <c r="D761" s="7"/>
      <c r="K761"/>
    </row>
    <row r="762" spans="4:11" ht="12.75">
      <c r="D762" s="7"/>
      <c r="K762"/>
    </row>
    <row r="763" spans="4:11" ht="12.75">
      <c r="D763" s="7"/>
      <c r="K763"/>
    </row>
    <row r="764" spans="4:11" ht="12.75">
      <c r="D764" s="7"/>
      <c r="K764"/>
    </row>
    <row r="765" spans="4:11" ht="12.75">
      <c r="D765" s="7"/>
      <c r="K765"/>
    </row>
    <row r="766" spans="4:11" ht="12.75">
      <c r="D766" s="7"/>
      <c r="K766"/>
    </row>
    <row r="767" spans="4:11" ht="12.75">
      <c r="D767" s="7"/>
      <c r="K767"/>
    </row>
    <row r="768" spans="4:11" ht="12.75">
      <c r="D768" s="7"/>
      <c r="K768"/>
    </row>
    <row r="769" spans="4:11" ht="12.75">
      <c r="D769" s="7"/>
      <c r="K769"/>
    </row>
    <row r="770" spans="4:11" ht="12.75">
      <c r="D770" s="7"/>
      <c r="K770"/>
    </row>
    <row r="771" spans="4:11" ht="12.75">
      <c r="D771" s="7"/>
      <c r="K771"/>
    </row>
    <row r="772" spans="4:11" ht="12.75">
      <c r="D772" s="7"/>
      <c r="K772"/>
    </row>
    <row r="773" spans="4:11" ht="12.75">
      <c r="D773" s="7"/>
      <c r="K773"/>
    </row>
    <row r="774" spans="4:11" ht="12.75">
      <c r="D774" s="7"/>
      <c r="K774"/>
    </row>
    <row r="775" spans="4:11" ht="12.75">
      <c r="D775" s="7"/>
      <c r="K775"/>
    </row>
    <row r="776" spans="4:11" ht="12.75">
      <c r="D776" s="7"/>
      <c r="K776"/>
    </row>
    <row r="777" spans="4:11" ht="12.75">
      <c r="D777" s="7"/>
      <c r="K777"/>
    </row>
    <row r="778" spans="4:11" ht="12.75">
      <c r="D778" s="7"/>
      <c r="K778"/>
    </row>
    <row r="779" spans="4:11" ht="12.75">
      <c r="D779" s="7"/>
      <c r="K779"/>
    </row>
    <row r="780" spans="4:11" ht="12.75">
      <c r="D780" s="7"/>
      <c r="K780"/>
    </row>
    <row r="781" spans="4:11" ht="12.75">
      <c r="D781" s="7"/>
      <c r="K781"/>
    </row>
    <row r="782" spans="4:11" ht="12.75">
      <c r="D782" s="7"/>
      <c r="K782"/>
    </row>
    <row r="783" spans="4:11" ht="12.75">
      <c r="D783" s="7"/>
      <c r="K783"/>
    </row>
    <row r="784" spans="4:11" ht="12.75">
      <c r="D784" s="7"/>
      <c r="K784"/>
    </row>
    <row r="785" spans="4:11" ht="12.75">
      <c r="D785" s="7"/>
      <c r="K785"/>
    </row>
    <row r="786" spans="4:11" ht="12.75">
      <c r="D786" s="7"/>
      <c r="K786"/>
    </row>
    <row r="787" spans="4:11" ht="12.75">
      <c r="D787" s="7"/>
      <c r="K787"/>
    </row>
    <row r="788" spans="4:11" ht="12.75">
      <c r="D788" s="7"/>
      <c r="K788"/>
    </row>
    <row r="789" spans="4:11" ht="12.75">
      <c r="D789" s="7"/>
      <c r="K789"/>
    </row>
    <row r="790" spans="4:11" ht="12.75">
      <c r="D790" s="7"/>
      <c r="K790"/>
    </row>
    <row r="791" spans="4:11" ht="12.75">
      <c r="D791" s="7"/>
      <c r="K791"/>
    </row>
    <row r="792" spans="4:11" ht="12.75">
      <c r="D792" s="7"/>
      <c r="K792"/>
    </row>
    <row r="793" spans="4:11" ht="12.75">
      <c r="D793" s="7"/>
      <c r="K793"/>
    </row>
    <row r="794" spans="4:11" ht="12.75">
      <c r="D794" s="7"/>
      <c r="K794"/>
    </row>
    <row r="795" spans="4:11" ht="12.75">
      <c r="D795" s="7"/>
      <c r="K795"/>
    </row>
    <row r="796" spans="4:11" ht="12.75">
      <c r="D796" s="7"/>
      <c r="K796"/>
    </row>
    <row r="797" spans="4:11" ht="12.75">
      <c r="D797" s="7"/>
      <c r="K797"/>
    </row>
    <row r="798" spans="4:11" ht="12.75">
      <c r="D798" s="7"/>
      <c r="K798"/>
    </row>
    <row r="799" spans="4:11" ht="12.75">
      <c r="D799" s="7"/>
      <c r="K799"/>
    </row>
    <row r="800" spans="4:11" ht="12.75">
      <c r="D800" s="7"/>
      <c r="K800"/>
    </row>
    <row r="801" spans="4:11" ht="12.75">
      <c r="D801" s="7"/>
      <c r="K801"/>
    </row>
    <row r="802" spans="4:11" ht="12.75">
      <c r="D802" s="7"/>
      <c r="K802"/>
    </row>
    <row r="803" spans="4:11" ht="12.75">
      <c r="D803" s="7"/>
      <c r="K803"/>
    </row>
    <row r="804" spans="4:11" ht="12.75">
      <c r="D804" s="7"/>
      <c r="K804"/>
    </row>
    <row r="805" spans="4:11" ht="12.75">
      <c r="D805" s="7"/>
      <c r="K805"/>
    </row>
    <row r="806" spans="4:11" ht="12.75">
      <c r="D806" s="7"/>
      <c r="K806"/>
    </row>
    <row r="807" spans="4:11" ht="12.75">
      <c r="D807" s="7"/>
      <c r="K807"/>
    </row>
    <row r="808" spans="4:11" ht="12.75">
      <c r="D808" s="7"/>
      <c r="K808"/>
    </row>
    <row r="809" spans="4:11" ht="12.75">
      <c r="D809" s="7"/>
      <c r="K809"/>
    </row>
    <row r="810" spans="4:11" ht="12.75">
      <c r="D810" s="7"/>
      <c r="K810"/>
    </row>
    <row r="811" spans="4:11" ht="12.75">
      <c r="D811" s="7"/>
      <c r="K811"/>
    </row>
    <row r="812" spans="4:11" ht="12.75">
      <c r="D812" s="7"/>
      <c r="K812"/>
    </row>
    <row r="813" spans="4:11" ht="12.75">
      <c r="D813" s="7"/>
      <c r="K813"/>
    </row>
    <row r="814" spans="4:11" ht="12.75">
      <c r="D814" s="7"/>
      <c r="K814"/>
    </row>
    <row r="815" spans="4:11" ht="14.25" customHeight="1">
      <c r="D815" s="7"/>
      <c r="K815"/>
    </row>
    <row r="816" spans="4:11" ht="12.75">
      <c r="D816" s="7"/>
      <c r="K816"/>
    </row>
    <row r="817" spans="4:11" ht="12.75">
      <c r="D817" s="7"/>
      <c r="K817"/>
    </row>
    <row r="818" spans="4:11" ht="12.75">
      <c r="D818" s="7"/>
      <c r="K818"/>
    </row>
    <row r="819" spans="4:11" ht="12.75">
      <c r="D819" s="7"/>
      <c r="K819"/>
    </row>
    <row r="820" spans="4:11" ht="12.75">
      <c r="D820" s="7"/>
      <c r="K820"/>
    </row>
    <row r="821" spans="4:11" ht="12.75">
      <c r="D821" s="7"/>
      <c r="K821"/>
    </row>
    <row r="822" spans="4:11" ht="12.75">
      <c r="D822" s="7"/>
      <c r="K822"/>
    </row>
    <row r="823" spans="4:11" ht="12.75">
      <c r="D823" s="7"/>
      <c r="K823"/>
    </row>
    <row r="824" spans="4:11" ht="12.75">
      <c r="D824" s="7"/>
      <c r="K824"/>
    </row>
    <row r="825" spans="4:11" ht="12.75">
      <c r="D825" s="7"/>
      <c r="K825"/>
    </row>
    <row r="826" spans="4:11" ht="12.75">
      <c r="D826" s="7"/>
      <c r="K826"/>
    </row>
    <row r="827" spans="4:11" ht="12.75">
      <c r="D827" s="7"/>
      <c r="K827"/>
    </row>
    <row r="828" spans="4:11" ht="12.75">
      <c r="D828" s="7"/>
      <c r="K828"/>
    </row>
    <row r="829" spans="4:11" ht="12.75">
      <c r="D829" s="7"/>
      <c r="K829"/>
    </row>
    <row r="830" spans="4:11" ht="12.75">
      <c r="D830" s="7"/>
      <c r="K830"/>
    </row>
    <row r="831" spans="4:11" ht="12.75">
      <c r="D831" s="7"/>
      <c r="K831"/>
    </row>
    <row r="832" spans="4:11" ht="12.75">
      <c r="D832" s="7"/>
      <c r="K832"/>
    </row>
    <row r="833" spans="4:11" ht="12.75">
      <c r="D833" s="7"/>
      <c r="K833"/>
    </row>
    <row r="834" spans="4:11" ht="12.75">
      <c r="D834" s="7"/>
      <c r="K834"/>
    </row>
    <row r="835" spans="4:11" ht="12.75">
      <c r="D835" s="7"/>
      <c r="K835"/>
    </row>
    <row r="836" spans="4:11" ht="12.75">
      <c r="D836" s="7"/>
      <c r="K836"/>
    </row>
    <row r="837" spans="4:11" ht="12.75">
      <c r="D837" s="7"/>
      <c r="K837"/>
    </row>
    <row r="838" spans="4:11" ht="12.75">
      <c r="D838" s="7"/>
      <c r="K838"/>
    </row>
    <row r="839" spans="4:11" ht="12.75">
      <c r="D839" s="7"/>
      <c r="K839"/>
    </row>
    <row r="840" spans="4:11" ht="12.75">
      <c r="D840" s="7"/>
      <c r="K840"/>
    </row>
    <row r="841" spans="4:11" ht="12.75">
      <c r="D841" s="7"/>
      <c r="K841"/>
    </row>
    <row r="842" spans="4:11" ht="12.75">
      <c r="D842" s="7"/>
      <c r="K842"/>
    </row>
    <row r="843" spans="4:11" ht="12.75">
      <c r="D843" s="7"/>
      <c r="K843"/>
    </row>
    <row r="844" spans="4:11" ht="12.75">
      <c r="D844" s="7"/>
      <c r="K844"/>
    </row>
    <row r="845" spans="4:11" ht="12.75">
      <c r="D845" s="7"/>
      <c r="K845"/>
    </row>
    <row r="846" spans="4:11" ht="12.75">
      <c r="D846" s="7"/>
      <c r="K846"/>
    </row>
    <row r="847" spans="4:11" ht="12.75">
      <c r="D847" s="7"/>
      <c r="K847"/>
    </row>
    <row r="848" spans="4:11" ht="12.75">
      <c r="D848" s="7"/>
      <c r="K848"/>
    </row>
    <row r="849" spans="4:11" ht="12.75">
      <c r="D849" s="7"/>
      <c r="K849"/>
    </row>
    <row r="850" spans="4:11" ht="12.75">
      <c r="D850" s="7"/>
      <c r="K850"/>
    </row>
    <row r="851" spans="4:11" ht="12.75">
      <c r="D851" s="7"/>
      <c r="K851"/>
    </row>
    <row r="852" spans="4:11" ht="12.75">
      <c r="D852" s="7"/>
      <c r="K852"/>
    </row>
    <row r="853" spans="4:11" ht="12.75">
      <c r="D853" s="7"/>
      <c r="K853"/>
    </row>
    <row r="854" spans="4:11" ht="12.75">
      <c r="D854" s="7"/>
      <c r="K854"/>
    </row>
    <row r="855" spans="4:11" ht="12.75">
      <c r="D855" s="7"/>
      <c r="K855"/>
    </row>
    <row r="856" spans="4:11" ht="12.75">
      <c r="D856" s="7"/>
      <c r="K856"/>
    </row>
    <row r="857" ht="12.75">
      <c r="K857"/>
    </row>
    <row r="858" ht="12.75">
      <c r="K858"/>
    </row>
    <row r="859" ht="12.75">
      <c r="K859"/>
    </row>
    <row r="860" ht="12.75">
      <c r="K860"/>
    </row>
    <row r="861" ht="12.75">
      <c r="K861"/>
    </row>
    <row r="862" ht="12.75">
      <c r="K862"/>
    </row>
    <row r="863" ht="12.75">
      <c r="K863"/>
    </row>
    <row r="864" ht="12.75">
      <c r="K864"/>
    </row>
    <row r="865" ht="12.75">
      <c r="K865"/>
    </row>
    <row r="866" ht="12.75">
      <c r="K866"/>
    </row>
    <row r="867" ht="12.75">
      <c r="K867"/>
    </row>
    <row r="868" ht="12.75">
      <c r="K868"/>
    </row>
    <row r="869" ht="12.75">
      <c r="K869"/>
    </row>
    <row r="870" ht="12.75">
      <c r="K870"/>
    </row>
    <row r="871" ht="12.75">
      <c r="K871"/>
    </row>
    <row r="872" ht="12.75">
      <c r="K872"/>
    </row>
    <row r="873" ht="12.75">
      <c r="K873"/>
    </row>
    <row r="874" ht="12.75">
      <c r="K874"/>
    </row>
    <row r="875" ht="12.75">
      <c r="K875"/>
    </row>
    <row r="876" ht="12.75">
      <c r="K876"/>
    </row>
    <row r="877" ht="12.75">
      <c r="K877"/>
    </row>
    <row r="878" ht="12.75">
      <c r="K878"/>
    </row>
    <row r="879" ht="12.75">
      <c r="K879"/>
    </row>
    <row r="880" ht="12.75">
      <c r="K880"/>
    </row>
    <row r="881" ht="12.75">
      <c r="K881"/>
    </row>
    <row r="882" ht="12.75">
      <c r="K882"/>
    </row>
    <row r="883" ht="12.75">
      <c r="K883"/>
    </row>
    <row r="884" ht="12.75">
      <c r="K884"/>
    </row>
    <row r="885" ht="12.75">
      <c r="K885"/>
    </row>
    <row r="886" ht="12.75">
      <c r="K886"/>
    </row>
    <row r="887" ht="12.75">
      <c r="K887"/>
    </row>
    <row r="888" ht="12.75">
      <c r="K888"/>
    </row>
    <row r="889" ht="12.75">
      <c r="K889"/>
    </row>
    <row r="890" ht="12.75">
      <c r="K890"/>
    </row>
    <row r="891" ht="12.75">
      <c r="K891"/>
    </row>
    <row r="892" ht="12.75">
      <c r="K892"/>
    </row>
    <row r="893" ht="12.75">
      <c r="K893"/>
    </row>
    <row r="894" ht="12.75">
      <c r="K894"/>
    </row>
    <row r="895" ht="12.75">
      <c r="K895"/>
    </row>
    <row r="896" ht="12.75">
      <c r="K896"/>
    </row>
    <row r="897" ht="12.75">
      <c r="K897"/>
    </row>
    <row r="898" ht="12.75">
      <c r="K898"/>
    </row>
    <row r="899" ht="12.75">
      <c r="K899"/>
    </row>
    <row r="900" ht="12.75">
      <c r="K900"/>
    </row>
    <row r="901" ht="12.75">
      <c r="K901"/>
    </row>
    <row r="902" ht="12.75">
      <c r="K902"/>
    </row>
    <row r="903" ht="12.75">
      <c r="K903"/>
    </row>
    <row r="904" ht="12.75">
      <c r="K904"/>
    </row>
    <row r="905" ht="12.75">
      <c r="K905"/>
    </row>
    <row r="906" ht="12.75">
      <c r="K906"/>
    </row>
    <row r="907" ht="12.75">
      <c r="K907"/>
    </row>
    <row r="908" ht="12.75">
      <c r="K908"/>
    </row>
    <row r="909" ht="12.75">
      <c r="K909"/>
    </row>
    <row r="910" ht="12.75">
      <c r="K910"/>
    </row>
    <row r="911" ht="12.75">
      <c r="K911"/>
    </row>
    <row r="912" ht="12.75">
      <c r="K912"/>
    </row>
    <row r="913" ht="12.75">
      <c r="K913"/>
    </row>
    <row r="914" ht="12.75">
      <c r="K914"/>
    </row>
    <row r="915" ht="12.75">
      <c r="K915"/>
    </row>
    <row r="916" ht="12.75">
      <c r="K916"/>
    </row>
    <row r="917" ht="12.75">
      <c r="K917"/>
    </row>
    <row r="918" ht="12.75">
      <c r="K918"/>
    </row>
    <row r="919" ht="12.75">
      <c r="K919"/>
    </row>
    <row r="920" ht="12.75">
      <c r="K920"/>
    </row>
    <row r="921" ht="12.75">
      <c r="K921"/>
    </row>
    <row r="922" ht="12.75">
      <c r="K922"/>
    </row>
    <row r="923" ht="12.75">
      <c r="K923"/>
    </row>
    <row r="924" ht="12.75">
      <c r="K924"/>
    </row>
    <row r="925" ht="12.75">
      <c r="K925"/>
    </row>
    <row r="926" ht="12.75">
      <c r="K926"/>
    </row>
    <row r="927" ht="12.75">
      <c r="K927"/>
    </row>
    <row r="928" ht="12.75">
      <c r="K928"/>
    </row>
    <row r="929" ht="12.75">
      <c r="K929"/>
    </row>
    <row r="930" ht="12.75">
      <c r="K930"/>
    </row>
    <row r="931" ht="12.75">
      <c r="K931"/>
    </row>
    <row r="932" ht="12.75">
      <c r="K932"/>
    </row>
    <row r="933" ht="12.75">
      <c r="K933"/>
    </row>
    <row r="934" ht="12.75">
      <c r="K934"/>
    </row>
    <row r="935" ht="12.75">
      <c r="K935"/>
    </row>
    <row r="936" ht="12.75">
      <c r="K936"/>
    </row>
    <row r="937" ht="12.75">
      <c r="K937"/>
    </row>
    <row r="938" ht="12.75">
      <c r="K938"/>
    </row>
    <row r="1190" spans="2:5" ht="12.75">
      <c r="B1190" s="4"/>
      <c r="E1190" s="4"/>
    </row>
    <row r="1191" spans="2:5" ht="12.75">
      <c r="B1191" s="4"/>
      <c r="C1191" s="4"/>
      <c r="D1191" s="4"/>
      <c r="E1191" s="4"/>
    </row>
    <row r="1192" spans="2:5" ht="12.75">
      <c r="B1192" s="4"/>
      <c r="C1192" s="4"/>
      <c r="D1192" s="4"/>
      <c r="E1192" s="4"/>
    </row>
    <row r="1193" spans="2:5" ht="12.75">
      <c r="B1193" s="4"/>
      <c r="C1193" s="4"/>
      <c r="D1193" s="4"/>
      <c r="E1193" s="4"/>
    </row>
    <row r="1194" spans="2:5" ht="12.75">
      <c r="B1194" s="4"/>
      <c r="C1194" s="4"/>
      <c r="D1194" s="4"/>
      <c r="E1194" s="4"/>
    </row>
    <row r="1195" spans="2:5" ht="12.75">
      <c r="B1195" s="4"/>
      <c r="C1195" s="4"/>
      <c r="D1195" s="4"/>
      <c r="E1195" s="4"/>
    </row>
    <row r="1196" spans="2:5" ht="12.75">
      <c r="B1196" s="4"/>
      <c r="C1196" s="2"/>
      <c r="D1196" s="3"/>
      <c r="E1196" s="4"/>
    </row>
    <row r="1197" spans="2:5" ht="12.75">
      <c r="B1197" s="4"/>
      <c r="C1197" s="4"/>
      <c r="D1197" s="4"/>
      <c r="E1197" s="4"/>
    </row>
    <row r="1198" spans="3:4" ht="12.75">
      <c r="C1198" s="4"/>
      <c r="D1198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ignoredErrors>
    <ignoredError sqref="F215:F217 F271:F2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9"/>
  <sheetViews>
    <sheetView zoomScalePageLayoutView="0" workbookViewId="0" topLeftCell="A6">
      <selection activeCell="G9" sqref="G9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4.421875" style="0" customWidth="1"/>
    <col min="6" max="6" width="6.421875" style="0" customWidth="1"/>
    <col min="7" max="7" width="6.57421875" style="0" customWidth="1"/>
    <col min="8" max="8" width="11.421875" style="0" customWidth="1"/>
  </cols>
  <sheetData>
    <row r="1" spans="1:5" ht="15">
      <c r="A1" s="5" t="s">
        <v>313</v>
      </c>
      <c r="B1" s="6"/>
      <c r="C1" s="6"/>
      <c r="D1" s="6"/>
      <c r="E1" s="6"/>
    </row>
    <row r="2" spans="1:4" ht="12.75">
      <c r="A2" s="1" t="s">
        <v>6</v>
      </c>
      <c r="D2" s="1" t="s">
        <v>197</v>
      </c>
    </row>
    <row r="3" spans="1:4" ht="12.75">
      <c r="A3" s="1" t="s">
        <v>64</v>
      </c>
      <c r="B3" s="1"/>
      <c r="D3" s="1" t="s">
        <v>65</v>
      </c>
    </row>
    <row r="4" spans="1:5" ht="12.75">
      <c r="A4" s="1" t="s">
        <v>198</v>
      </c>
      <c r="B4" s="4"/>
      <c r="C4" s="4"/>
      <c r="D4" s="1" t="s">
        <v>200</v>
      </c>
      <c r="E4" s="4"/>
    </row>
    <row r="5" spans="1:5" ht="12.75">
      <c r="A5" s="1" t="s">
        <v>316</v>
      </c>
      <c r="B5" s="4"/>
      <c r="C5" s="4"/>
      <c r="D5" s="1" t="s">
        <v>315</v>
      </c>
      <c r="E5" s="4"/>
    </row>
    <row r="6" spans="1:8" ht="12.75">
      <c r="A6" s="1" t="s">
        <v>0</v>
      </c>
      <c r="B6" s="1" t="s">
        <v>7</v>
      </c>
      <c r="C6" s="1" t="s">
        <v>1</v>
      </c>
      <c r="D6" s="1" t="s">
        <v>2</v>
      </c>
      <c r="E6" s="1" t="s">
        <v>8</v>
      </c>
      <c r="F6" s="1" t="s">
        <v>61</v>
      </c>
      <c r="G6" s="1" t="s">
        <v>3</v>
      </c>
      <c r="H6" s="1" t="s">
        <v>5</v>
      </c>
    </row>
    <row r="7" spans="3:8" ht="15">
      <c r="C7" s="18" t="s">
        <v>91</v>
      </c>
      <c r="F7" s="16"/>
      <c r="G7" s="16"/>
      <c r="H7" s="4"/>
    </row>
    <row r="8" spans="1:8" ht="15">
      <c r="A8" s="18" t="s">
        <v>80</v>
      </c>
      <c r="F8" s="16"/>
      <c r="G8" s="16"/>
      <c r="H8" s="4"/>
    </row>
    <row r="9" spans="1:16" ht="15">
      <c r="A9" s="33">
        <v>1</v>
      </c>
      <c r="B9" s="49">
        <v>2</v>
      </c>
      <c r="C9" s="45" t="s">
        <v>10</v>
      </c>
      <c r="D9" s="24" t="s">
        <v>11</v>
      </c>
      <c r="E9" s="24"/>
      <c r="F9" s="25">
        <v>101</v>
      </c>
      <c r="G9" s="25">
        <f>F9-101</f>
        <v>0</v>
      </c>
      <c r="H9" s="4" t="s">
        <v>312</v>
      </c>
      <c r="J9" s="20"/>
      <c r="K9" s="22"/>
      <c r="L9" s="20"/>
      <c r="M9" s="20"/>
      <c r="N9" s="21"/>
      <c r="O9" s="20"/>
      <c r="P9" s="22"/>
    </row>
    <row r="10" spans="1:9" ht="15">
      <c r="A10" s="33">
        <v>2</v>
      </c>
      <c r="B10" s="12">
        <v>1</v>
      </c>
      <c r="C10" s="4" t="s">
        <v>23</v>
      </c>
      <c r="D10" s="4" t="s">
        <v>96</v>
      </c>
      <c r="F10" s="4" t="s">
        <v>276</v>
      </c>
      <c r="H10" s="4" t="s">
        <v>312</v>
      </c>
      <c r="I10" s="4"/>
    </row>
    <row r="11" spans="1:8" ht="15">
      <c r="A11" s="18" t="s">
        <v>12</v>
      </c>
      <c r="B11" s="12"/>
      <c r="C11" s="4"/>
      <c r="F11" s="16"/>
      <c r="G11" s="16"/>
      <c r="H11" s="4"/>
    </row>
    <row r="12" spans="1:8" ht="15">
      <c r="A12" s="33">
        <v>1</v>
      </c>
      <c r="B12" s="50">
        <v>55</v>
      </c>
      <c r="C12" s="11" t="s">
        <v>277</v>
      </c>
      <c r="D12" s="11" t="s">
        <v>278</v>
      </c>
      <c r="E12" s="11"/>
      <c r="F12" s="16">
        <v>71.13</v>
      </c>
      <c r="G12" s="16">
        <f>F12-71.13</f>
        <v>0</v>
      </c>
      <c r="H12" s="40" t="s">
        <v>12</v>
      </c>
    </row>
    <row r="13" spans="1:8" ht="15">
      <c r="A13" s="33">
        <v>2</v>
      </c>
      <c r="B13" s="50">
        <v>4</v>
      </c>
      <c r="C13" s="40" t="s">
        <v>77</v>
      </c>
      <c r="D13" s="40" t="s">
        <v>174</v>
      </c>
      <c r="E13" s="11"/>
      <c r="F13" s="16">
        <v>76.01</v>
      </c>
      <c r="G13" s="16">
        <f>F13-71.13</f>
        <v>4.88000000000001</v>
      </c>
      <c r="H13" s="40" t="s">
        <v>12</v>
      </c>
    </row>
    <row r="14" spans="1:8" ht="15">
      <c r="A14" s="33">
        <v>3</v>
      </c>
      <c r="B14" s="41">
        <v>10</v>
      </c>
      <c r="C14" s="40" t="s">
        <v>67</v>
      </c>
      <c r="D14" s="40" t="s">
        <v>187</v>
      </c>
      <c r="E14" s="40"/>
      <c r="F14" s="23">
        <v>81.08</v>
      </c>
      <c r="G14" s="16">
        <f>F14-71.13</f>
        <v>9.950000000000003</v>
      </c>
      <c r="H14" s="40" t="s">
        <v>12</v>
      </c>
    </row>
    <row r="15" spans="1:8" ht="15">
      <c r="A15" s="33">
        <v>4</v>
      </c>
      <c r="B15" s="41">
        <v>8</v>
      </c>
      <c r="C15" s="40" t="s">
        <v>39</v>
      </c>
      <c r="D15" s="40" t="s">
        <v>83</v>
      </c>
      <c r="E15" s="40"/>
      <c r="F15" s="23">
        <v>84.91</v>
      </c>
      <c r="G15" s="16">
        <f>F15-71.13</f>
        <v>13.780000000000001</v>
      </c>
      <c r="H15" s="40" t="s">
        <v>12</v>
      </c>
    </row>
    <row r="16" spans="1:8" ht="15">
      <c r="A16" s="33">
        <v>5</v>
      </c>
      <c r="B16" s="41">
        <v>5</v>
      </c>
      <c r="C16" s="40" t="s">
        <v>235</v>
      </c>
      <c r="D16" s="40" t="s">
        <v>279</v>
      </c>
      <c r="E16" s="40"/>
      <c r="F16" s="23">
        <v>88.39</v>
      </c>
      <c r="G16" s="16">
        <f>F16-71.13</f>
        <v>17.260000000000005</v>
      </c>
      <c r="H16" s="40" t="s">
        <v>12</v>
      </c>
    </row>
    <row r="17" spans="1:8" ht="15">
      <c r="A17" s="33"/>
      <c r="B17" s="21">
        <v>6</v>
      </c>
      <c r="C17" s="22" t="s">
        <v>280</v>
      </c>
      <c r="D17" s="22" t="s">
        <v>184</v>
      </c>
      <c r="E17" s="20"/>
      <c r="F17" s="23" t="s">
        <v>155</v>
      </c>
      <c r="G17" s="20"/>
      <c r="H17" s="20" t="s">
        <v>12</v>
      </c>
    </row>
    <row r="18" spans="1:8" ht="15">
      <c r="A18" s="33"/>
      <c r="B18" s="21">
        <v>7</v>
      </c>
      <c r="C18" s="22" t="s">
        <v>71</v>
      </c>
      <c r="D18" s="22" t="s">
        <v>185</v>
      </c>
      <c r="E18" s="20"/>
      <c r="F18" s="23" t="s">
        <v>155</v>
      </c>
      <c r="G18" s="20"/>
      <c r="H18" s="20" t="s">
        <v>12</v>
      </c>
    </row>
    <row r="19" spans="1:2" ht="15">
      <c r="A19" s="33"/>
      <c r="B19" s="12"/>
    </row>
    <row r="20" spans="1:8" ht="15">
      <c r="A20" s="33"/>
      <c r="B20" s="21"/>
      <c r="C20" s="22"/>
      <c r="D20" s="22"/>
      <c r="E20" s="20"/>
      <c r="F20" s="21"/>
      <c r="G20" s="20"/>
      <c r="H20" s="20"/>
    </row>
    <row r="21" spans="1:8" ht="15">
      <c r="A21" s="18" t="s">
        <v>13</v>
      </c>
      <c r="B21" s="12"/>
      <c r="C21" s="4"/>
      <c r="F21" s="16"/>
      <c r="G21" s="16"/>
      <c r="H21" s="4"/>
    </row>
    <row r="22" spans="1:8" ht="15">
      <c r="A22" s="33">
        <v>1</v>
      </c>
      <c r="B22" s="12">
        <v>12</v>
      </c>
      <c r="C22" s="4" t="s">
        <v>10</v>
      </c>
      <c r="D22" s="4" t="s">
        <v>53</v>
      </c>
      <c r="F22" s="16">
        <v>47.06</v>
      </c>
      <c r="G22" s="16">
        <f>F22-47.06</f>
        <v>0</v>
      </c>
      <c r="H22" s="20" t="s">
        <v>179</v>
      </c>
    </row>
    <row r="23" spans="1:8" ht="15">
      <c r="A23" s="33">
        <v>2</v>
      </c>
      <c r="B23" s="12">
        <v>11</v>
      </c>
      <c r="C23" s="22" t="s">
        <v>10</v>
      </c>
      <c r="D23" s="20" t="s">
        <v>92</v>
      </c>
      <c r="F23" s="16">
        <v>47.63</v>
      </c>
      <c r="G23" s="16">
        <f>F23-47.06</f>
        <v>0.5700000000000003</v>
      </c>
      <c r="H23" s="20" t="s">
        <v>179</v>
      </c>
    </row>
    <row r="24" spans="1:8" ht="15">
      <c r="A24" s="33">
        <v>3</v>
      </c>
      <c r="B24" s="12">
        <v>34</v>
      </c>
      <c r="C24" s="22" t="s">
        <v>93</v>
      </c>
      <c r="D24" s="20" t="s">
        <v>94</v>
      </c>
      <c r="F24" s="16">
        <v>49.84</v>
      </c>
      <c r="G24" s="16">
        <f aca="true" t="shared" si="0" ref="G24:G44">F24-47.06</f>
        <v>2.780000000000001</v>
      </c>
      <c r="H24" s="20" t="s">
        <v>179</v>
      </c>
    </row>
    <row r="25" spans="1:8" ht="15">
      <c r="A25" s="33">
        <v>4</v>
      </c>
      <c r="B25" s="12">
        <v>27</v>
      </c>
      <c r="C25" s="22" t="s">
        <v>30</v>
      </c>
      <c r="D25" s="20" t="s">
        <v>55</v>
      </c>
      <c r="F25" s="16">
        <v>53.61</v>
      </c>
      <c r="G25" s="16">
        <f t="shared" si="0"/>
        <v>6.549999999999997</v>
      </c>
      <c r="H25" s="20" t="s">
        <v>179</v>
      </c>
    </row>
    <row r="26" spans="1:8" ht="15">
      <c r="A26" s="33">
        <v>5</v>
      </c>
      <c r="B26" s="23">
        <v>19</v>
      </c>
      <c r="C26" s="22" t="s">
        <v>56</v>
      </c>
      <c r="D26" s="20" t="s">
        <v>9</v>
      </c>
      <c r="F26" s="16">
        <v>55.62</v>
      </c>
      <c r="G26" s="16">
        <f t="shared" si="0"/>
        <v>8.559999999999995</v>
      </c>
      <c r="H26" s="20" t="s">
        <v>179</v>
      </c>
    </row>
    <row r="27" spans="1:8" ht="15">
      <c r="A27" s="33">
        <v>6</v>
      </c>
      <c r="B27" s="23">
        <v>15</v>
      </c>
      <c r="C27" s="22" t="s">
        <v>253</v>
      </c>
      <c r="D27" s="20" t="s">
        <v>281</v>
      </c>
      <c r="F27" s="16">
        <v>56.51</v>
      </c>
      <c r="G27" s="16">
        <f t="shared" si="0"/>
        <v>9.449999999999996</v>
      </c>
      <c r="H27" s="20" t="s">
        <v>179</v>
      </c>
    </row>
    <row r="28" spans="1:8" ht="15">
      <c r="A28" s="33">
        <v>7</v>
      </c>
      <c r="B28" s="23">
        <v>30</v>
      </c>
      <c r="C28" s="22" t="s">
        <v>39</v>
      </c>
      <c r="D28" s="20" t="s">
        <v>54</v>
      </c>
      <c r="F28" s="16">
        <v>56.89</v>
      </c>
      <c r="G28" s="16">
        <f t="shared" si="0"/>
        <v>9.829999999999998</v>
      </c>
      <c r="H28" s="20" t="s">
        <v>179</v>
      </c>
    </row>
    <row r="29" spans="1:8" ht="15">
      <c r="A29" s="33">
        <v>8</v>
      </c>
      <c r="B29" s="23">
        <v>26</v>
      </c>
      <c r="C29" s="22" t="s">
        <v>57</v>
      </c>
      <c r="D29" s="20" t="s">
        <v>25</v>
      </c>
      <c r="F29" s="16">
        <v>58.42</v>
      </c>
      <c r="G29" s="16">
        <f t="shared" si="0"/>
        <v>11.36</v>
      </c>
      <c r="H29" s="20" t="s">
        <v>179</v>
      </c>
    </row>
    <row r="30" spans="1:8" ht="15">
      <c r="A30" s="33">
        <v>9</v>
      </c>
      <c r="B30" s="23">
        <v>33</v>
      </c>
      <c r="C30" s="22" t="s">
        <v>240</v>
      </c>
      <c r="D30" s="20" t="s">
        <v>282</v>
      </c>
      <c r="F30" s="16">
        <v>58.81</v>
      </c>
      <c r="G30" s="16">
        <f t="shared" si="0"/>
        <v>11.75</v>
      </c>
      <c r="H30" s="20" t="s">
        <v>179</v>
      </c>
    </row>
    <row r="31" spans="1:8" ht="15">
      <c r="A31" s="33">
        <v>10</v>
      </c>
      <c r="B31" s="23">
        <v>14</v>
      </c>
      <c r="C31" s="22" t="s">
        <v>225</v>
      </c>
      <c r="D31" s="20" t="s">
        <v>283</v>
      </c>
      <c r="F31" s="16">
        <v>60.27</v>
      </c>
      <c r="G31" s="16">
        <f t="shared" si="0"/>
        <v>13.21</v>
      </c>
      <c r="H31" s="20" t="s">
        <v>179</v>
      </c>
    </row>
    <row r="32" spans="1:8" ht="15">
      <c r="A32" s="33">
        <v>11</v>
      </c>
      <c r="B32" s="23">
        <v>28</v>
      </c>
      <c r="C32" s="22" t="s">
        <v>23</v>
      </c>
      <c r="D32" s="22" t="s">
        <v>27</v>
      </c>
      <c r="F32" s="16">
        <v>61.39</v>
      </c>
      <c r="G32" s="16">
        <f t="shared" si="0"/>
        <v>14.329999999999998</v>
      </c>
      <c r="H32" s="20" t="s">
        <v>179</v>
      </c>
    </row>
    <row r="33" spans="1:8" ht="15">
      <c r="A33" s="33">
        <v>12</v>
      </c>
      <c r="B33" s="23">
        <v>22</v>
      </c>
      <c r="C33" s="22" t="s">
        <v>10</v>
      </c>
      <c r="D33" s="22" t="s">
        <v>81</v>
      </c>
      <c r="F33" s="16">
        <v>62.35</v>
      </c>
      <c r="G33" s="16">
        <f t="shared" si="0"/>
        <v>15.29</v>
      </c>
      <c r="H33" s="20" t="s">
        <v>179</v>
      </c>
    </row>
    <row r="34" spans="1:8" ht="15">
      <c r="A34" s="33">
        <v>13</v>
      </c>
      <c r="B34" s="23">
        <v>21</v>
      </c>
      <c r="C34" s="22" t="s">
        <v>36</v>
      </c>
      <c r="D34" s="20" t="s">
        <v>59</v>
      </c>
      <c r="F34" s="16">
        <v>62.59</v>
      </c>
      <c r="G34" s="16">
        <f t="shared" si="0"/>
        <v>15.530000000000001</v>
      </c>
      <c r="H34" s="20" t="s">
        <v>179</v>
      </c>
    </row>
    <row r="35" spans="1:8" ht="15">
      <c r="A35" s="33">
        <v>14</v>
      </c>
      <c r="B35" s="23">
        <v>23</v>
      </c>
      <c r="C35" s="22" t="s">
        <v>99</v>
      </c>
      <c r="D35" s="20" t="s">
        <v>100</v>
      </c>
      <c r="F35" s="16">
        <v>62.94</v>
      </c>
      <c r="G35" s="16">
        <f t="shared" si="0"/>
        <v>15.879999999999995</v>
      </c>
      <c r="H35" s="20" t="s">
        <v>179</v>
      </c>
    </row>
    <row r="36" spans="1:8" ht="15">
      <c r="A36" s="33">
        <v>15</v>
      </c>
      <c r="B36" s="23">
        <v>35</v>
      </c>
      <c r="C36" s="22" t="s">
        <v>216</v>
      </c>
      <c r="D36" s="20" t="s">
        <v>284</v>
      </c>
      <c r="F36" s="16">
        <v>63.5</v>
      </c>
      <c r="G36" s="16">
        <f t="shared" si="0"/>
        <v>16.439999999999998</v>
      </c>
      <c r="H36" s="20" t="s">
        <v>179</v>
      </c>
    </row>
    <row r="37" spans="1:8" ht="15">
      <c r="A37" s="33">
        <v>16</v>
      </c>
      <c r="B37" s="23">
        <v>18</v>
      </c>
      <c r="C37" s="22" t="s">
        <v>50</v>
      </c>
      <c r="D37" s="20" t="s">
        <v>4</v>
      </c>
      <c r="F37" s="16">
        <v>64.43</v>
      </c>
      <c r="G37" s="16">
        <f t="shared" si="0"/>
        <v>17.370000000000005</v>
      </c>
      <c r="H37" s="20" t="s">
        <v>179</v>
      </c>
    </row>
    <row r="38" spans="1:8" ht="15">
      <c r="A38" s="33">
        <v>17</v>
      </c>
      <c r="B38" s="23">
        <v>31</v>
      </c>
      <c r="C38" s="22" t="s">
        <v>34</v>
      </c>
      <c r="D38" s="20" t="s">
        <v>14</v>
      </c>
      <c r="F38" s="16">
        <v>66.89</v>
      </c>
      <c r="G38" s="16">
        <f t="shared" si="0"/>
        <v>19.83</v>
      </c>
      <c r="H38" s="20" t="s">
        <v>179</v>
      </c>
    </row>
    <row r="39" spans="1:8" ht="15">
      <c r="A39" s="33">
        <v>18</v>
      </c>
      <c r="B39" s="23">
        <v>16</v>
      </c>
      <c r="C39" s="22" t="s">
        <v>227</v>
      </c>
      <c r="D39" s="20" t="s">
        <v>285</v>
      </c>
      <c r="F39" s="16">
        <v>70.23</v>
      </c>
      <c r="G39" s="16">
        <f t="shared" si="0"/>
        <v>23.17</v>
      </c>
      <c r="H39" s="20" t="s">
        <v>179</v>
      </c>
    </row>
    <row r="40" spans="1:8" ht="15">
      <c r="A40" s="33">
        <v>19</v>
      </c>
      <c r="B40" s="23">
        <v>56</v>
      </c>
      <c r="C40" s="22" t="s">
        <v>277</v>
      </c>
      <c r="D40" s="20" t="s">
        <v>286</v>
      </c>
      <c r="F40" s="16">
        <v>88.46</v>
      </c>
      <c r="G40" s="16">
        <f t="shared" si="0"/>
        <v>41.39999999999999</v>
      </c>
      <c r="H40" s="20" t="s">
        <v>179</v>
      </c>
    </row>
    <row r="41" spans="1:8" ht="15">
      <c r="A41" s="33">
        <v>20</v>
      </c>
      <c r="B41" s="23">
        <v>20</v>
      </c>
      <c r="C41" s="22" t="s">
        <v>77</v>
      </c>
      <c r="D41" s="20" t="s">
        <v>98</v>
      </c>
      <c r="F41" s="16">
        <v>89.37</v>
      </c>
      <c r="G41" s="16">
        <f t="shared" si="0"/>
        <v>42.31</v>
      </c>
      <c r="H41" s="20" t="s">
        <v>179</v>
      </c>
    </row>
    <row r="42" spans="1:8" ht="15">
      <c r="A42" s="33">
        <v>21</v>
      </c>
      <c r="B42" s="23">
        <v>25</v>
      </c>
      <c r="C42" s="22" t="s">
        <v>118</v>
      </c>
      <c r="D42" s="20" t="s">
        <v>178</v>
      </c>
      <c r="F42" s="16">
        <v>89.73</v>
      </c>
      <c r="G42" s="16">
        <f t="shared" si="0"/>
        <v>42.67</v>
      </c>
      <c r="H42" s="20" t="s">
        <v>179</v>
      </c>
    </row>
    <row r="43" spans="1:8" ht="15">
      <c r="A43" s="33">
        <v>22</v>
      </c>
      <c r="B43" s="23">
        <v>17</v>
      </c>
      <c r="C43" s="22" t="s">
        <v>110</v>
      </c>
      <c r="D43" s="20" t="s">
        <v>188</v>
      </c>
      <c r="F43" s="16">
        <v>94.47</v>
      </c>
      <c r="G43" s="16">
        <f t="shared" si="0"/>
        <v>47.41</v>
      </c>
      <c r="H43" s="20" t="s">
        <v>179</v>
      </c>
    </row>
    <row r="44" spans="1:8" ht="15">
      <c r="A44" s="33">
        <v>23</v>
      </c>
      <c r="B44" s="23">
        <v>13</v>
      </c>
      <c r="C44" s="22" t="s">
        <v>204</v>
      </c>
      <c r="D44" s="20" t="s">
        <v>95</v>
      </c>
      <c r="F44" s="16">
        <v>120.08</v>
      </c>
      <c r="G44" s="16">
        <f t="shared" si="0"/>
        <v>73.02</v>
      </c>
      <c r="H44" s="20" t="s">
        <v>179</v>
      </c>
    </row>
    <row r="45" spans="1:8" ht="15">
      <c r="A45" s="18">
        <v>24</v>
      </c>
      <c r="B45" s="23">
        <v>24</v>
      </c>
      <c r="C45" s="22" t="s">
        <v>44</v>
      </c>
      <c r="D45" s="20" t="s">
        <v>26</v>
      </c>
      <c r="F45" s="16" t="s">
        <v>155</v>
      </c>
      <c r="G45" s="16"/>
      <c r="H45" s="20" t="s">
        <v>179</v>
      </c>
    </row>
    <row r="46" spans="1:8" ht="15">
      <c r="A46" s="18">
        <v>25</v>
      </c>
      <c r="B46" s="23">
        <v>32</v>
      </c>
      <c r="C46" s="22" t="s">
        <v>201</v>
      </c>
      <c r="D46" s="20" t="s">
        <v>287</v>
      </c>
      <c r="F46" s="16" t="s">
        <v>155</v>
      </c>
      <c r="G46" s="16"/>
      <c r="H46" s="20" t="s">
        <v>179</v>
      </c>
    </row>
    <row r="47" spans="1:8" ht="15">
      <c r="A47" s="18" t="s">
        <v>15</v>
      </c>
      <c r="B47" s="12"/>
      <c r="C47" s="4"/>
      <c r="D47" s="20"/>
      <c r="F47" s="16"/>
      <c r="G47" s="16"/>
      <c r="H47" s="4"/>
    </row>
    <row r="48" spans="1:8" ht="15">
      <c r="A48" s="33">
        <v>1</v>
      </c>
      <c r="B48" s="50">
        <v>37</v>
      </c>
      <c r="C48" s="40" t="s">
        <v>23</v>
      </c>
      <c r="D48" s="40" t="s">
        <v>21</v>
      </c>
      <c r="E48" s="11"/>
      <c r="F48" s="16">
        <v>70.38</v>
      </c>
      <c r="G48" s="16">
        <f>F48-70.38</f>
        <v>0</v>
      </c>
      <c r="H48" s="11" t="s">
        <v>15</v>
      </c>
    </row>
    <row r="49" spans="1:10" ht="15">
      <c r="A49" s="33">
        <v>2</v>
      </c>
      <c r="B49" s="50">
        <v>40</v>
      </c>
      <c r="C49" s="40" t="s">
        <v>258</v>
      </c>
      <c r="D49" s="40" t="s">
        <v>288</v>
      </c>
      <c r="E49" s="11"/>
      <c r="F49" s="16">
        <v>76.31</v>
      </c>
      <c r="G49" s="16">
        <f>F49-70.38</f>
        <v>5.930000000000007</v>
      </c>
      <c r="H49" s="11" t="s">
        <v>15</v>
      </c>
      <c r="J49" s="4"/>
    </row>
    <row r="50" spans="1:10" ht="15">
      <c r="A50" s="33">
        <v>3</v>
      </c>
      <c r="B50" s="41">
        <v>36</v>
      </c>
      <c r="C50" s="40" t="s">
        <v>110</v>
      </c>
      <c r="D50" s="40" t="s">
        <v>176</v>
      </c>
      <c r="E50" s="40"/>
      <c r="F50" s="23">
        <v>85.56</v>
      </c>
      <c r="G50" s="16">
        <f>F50-70.38</f>
        <v>15.180000000000007</v>
      </c>
      <c r="H50" s="11" t="s">
        <v>15</v>
      </c>
      <c r="J50" s="4"/>
    </row>
    <row r="51" spans="1:10" ht="15">
      <c r="A51" s="33"/>
      <c r="B51" s="41">
        <v>38</v>
      </c>
      <c r="C51" s="40" t="s">
        <v>201</v>
      </c>
      <c r="D51" s="40" t="s">
        <v>289</v>
      </c>
      <c r="E51" s="40"/>
      <c r="F51" s="41" t="s">
        <v>155</v>
      </c>
      <c r="G51" s="41"/>
      <c r="H51" s="11" t="s">
        <v>15</v>
      </c>
      <c r="J51" s="4"/>
    </row>
    <row r="52" spans="1:10" ht="15">
      <c r="A52" s="33"/>
      <c r="B52" s="41">
        <v>39</v>
      </c>
      <c r="C52" s="40" t="s">
        <v>259</v>
      </c>
      <c r="D52" s="40" t="s">
        <v>244</v>
      </c>
      <c r="E52" s="40"/>
      <c r="F52" s="41" t="s">
        <v>155</v>
      </c>
      <c r="G52" s="41"/>
      <c r="H52" s="11" t="s">
        <v>15</v>
      </c>
      <c r="J52" s="4"/>
    </row>
    <row r="53" spans="1:10" ht="15">
      <c r="A53" s="33"/>
      <c r="B53" s="41">
        <v>41</v>
      </c>
      <c r="C53" s="40" t="s">
        <v>290</v>
      </c>
      <c r="D53" s="40" t="s">
        <v>291</v>
      </c>
      <c r="E53" s="40"/>
      <c r="F53" s="41" t="s">
        <v>155</v>
      </c>
      <c r="G53" s="41"/>
      <c r="H53" s="11" t="s">
        <v>15</v>
      </c>
      <c r="J53" s="4"/>
    </row>
    <row r="54" spans="1:10" ht="15">
      <c r="A54" s="18" t="s">
        <v>16</v>
      </c>
      <c r="B54" s="23"/>
      <c r="C54" s="22"/>
      <c r="D54" s="20"/>
      <c r="E54" s="20"/>
      <c r="F54" s="21"/>
      <c r="G54" s="21"/>
      <c r="H54" s="4"/>
      <c r="J54" s="4"/>
    </row>
    <row r="55" spans="1:10" ht="15">
      <c r="A55" s="33">
        <v>1</v>
      </c>
      <c r="B55" s="23">
        <v>43</v>
      </c>
      <c r="C55" s="22" t="s">
        <v>213</v>
      </c>
      <c r="D55" s="20" t="s">
        <v>53</v>
      </c>
      <c r="E55" s="20"/>
      <c r="F55" s="25">
        <v>64.41</v>
      </c>
      <c r="G55" s="25">
        <f>F55-64.41</f>
        <v>0</v>
      </c>
      <c r="H55" s="4" t="s">
        <v>180</v>
      </c>
      <c r="J55" s="4"/>
    </row>
    <row r="56" spans="1:10" ht="15">
      <c r="A56" s="33">
        <v>2</v>
      </c>
      <c r="B56" s="23">
        <v>42</v>
      </c>
      <c r="C56" s="22" t="s">
        <v>258</v>
      </c>
      <c r="D56" s="20" t="s">
        <v>68</v>
      </c>
      <c r="E56" s="20"/>
      <c r="F56" s="25">
        <v>67.72</v>
      </c>
      <c r="G56" s="25">
        <f>F56-64.41</f>
        <v>3.3100000000000023</v>
      </c>
      <c r="H56" s="4" t="s">
        <v>180</v>
      </c>
      <c r="J56" s="4"/>
    </row>
    <row r="57" spans="1:10" ht="15">
      <c r="A57" s="33">
        <v>3</v>
      </c>
      <c r="B57" s="23">
        <v>44</v>
      </c>
      <c r="C57" s="22" t="s">
        <v>259</v>
      </c>
      <c r="D57" s="20" t="s">
        <v>208</v>
      </c>
      <c r="E57" s="20"/>
      <c r="F57" s="25">
        <v>75.5</v>
      </c>
      <c r="G57" s="25">
        <f>F57-64.41</f>
        <v>11.090000000000003</v>
      </c>
      <c r="H57" s="4" t="s">
        <v>180</v>
      </c>
      <c r="J57" s="4"/>
    </row>
    <row r="58" spans="1:10" ht="15">
      <c r="A58" s="33">
        <v>4</v>
      </c>
      <c r="B58" s="23">
        <v>45</v>
      </c>
      <c r="C58" s="22" t="s">
        <v>158</v>
      </c>
      <c r="D58" s="20" t="s">
        <v>177</v>
      </c>
      <c r="E58" s="20"/>
      <c r="F58" s="26">
        <v>83.82</v>
      </c>
      <c r="G58" s="25">
        <f>F58-64.41</f>
        <v>19.409999999999997</v>
      </c>
      <c r="H58" s="4" t="s">
        <v>180</v>
      </c>
      <c r="J58" s="4"/>
    </row>
    <row r="59" spans="1:10" ht="15">
      <c r="A59" s="33">
        <v>5</v>
      </c>
      <c r="B59" s="23">
        <v>46</v>
      </c>
      <c r="C59" s="22" t="s">
        <v>292</v>
      </c>
      <c r="D59" s="20" t="s">
        <v>186</v>
      </c>
      <c r="E59" s="20"/>
      <c r="F59" s="25">
        <v>101.05</v>
      </c>
      <c r="G59" s="25">
        <f>F59-64.41</f>
        <v>36.64</v>
      </c>
      <c r="H59" s="4" t="s">
        <v>180</v>
      </c>
      <c r="J59" s="4"/>
    </row>
    <row r="60" spans="1:10" ht="15">
      <c r="A60" s="18" t="s">
        <v>101</v>
      </c>
      <c r="B60" s="23"/>
      <c r="C60" s="22"/>
      <c r="D60" s="20"/>
      <c r="E60" s="20"/>
      <c r="F60" s="21"/>
      <c r="G60" s="21"/>
      <c r="H60" s="4"/>
      <c r="J60" s="4"/>
    </row>
    <row r="61" spans="1:10" ht="15">
      <c r="A61" s="33">
        <v>1</v>
      </c>
      <c r="B61" s="41">
        <v>49</v>
      </c>
      <c r="C61" s="40" t="s">
        <v>32</v>
      </c>
      <c r="D61" s="40" t="s">
        <v>33</v>
      </c>
      <c r="E61" s="40"/>
      <c r="F61" s="23">
        <v>55.79</v>
      </c>
      <c r="G61" s="26">
        <f>F61-55.79</f>
        <v>0</v>
      </c>
      <c r="H61" s="11" t="s">
        <v>101</v>
      </c>
      <c r="J61" s="4"/>
    </row>
    <row r="62" spans="1:10" ht="15">
      <c r="A62" s="33">
        <v>2</v>
      </c>
      <c r="B62" s="41">
        <v>47</v>
      </c>
      <c r="C62" s="40" t="s">
        <v>30</v>
      </c>
      <c r="D62" s="40" t="s">
        <v>21</v>
      </c>
      <c r="E62" s="40"/>
      <c r="F62" s="23">
        <v>58.57</v>
      </c>
      <c r="G62" s="23">
        <f>F62-55.79</f>
        <v>2.780000000000001</v>
      </c>
      <c r="H62" s="11" t="s">
        <v>101</v>
      </c>
      <c r="J62" s="4"/>
    </row>
    <row r="63" spans="1:10" ht="15">
      <c r="A63" s="33">
        <v>3</v>
      </c>
      <c r="B63" s="41">
        <v>48</v>
      </c>
      <c r="C63" s="40" t="s">
        <v>67</v>
      </c>
      <c r="D63" s="40" t="s">
        <v>293</v>
      </c>
      <c r="E63" s="40"/>
      <c r="F63" s="23">
        <v>69.2</v>
      </c>
      <c r="G63" s="23">
        <f>F63-55.79</f>
        <v>13.410000000000004</v>
      </c>
      <c r="H63" s="11" t="s">
        <v>101</v>
      </c>
      <c r="J63" s="4"/>
    </row>
    <row r="64" spans="1:10" ht="15">
      <c r="A64" s="18" t="s">
        <v>17</v>
      </c>
      <c r="B64" s="23"/>
      <c r="C64" s="22"/>
      <c r="D64" s="20"/>
      <c r="E64" s="20"/>
      <c r="F64" s="21"/>
      <c r="G64" s="21"/>
      <c r="H64" s="4"/>
      <c r="J64" s="4"/>
    </row>
    <row r="65" spans="1:10" ht="15">
      <c r="A65" s="33">
        <v>1</v>
      </c>
      <c r="B65" s="23">
        <v>53</v>
      </c>
      <c r="C65" s="22" t="s">
        <v>138</v>
      </c>
      <c r="D65" s="20" t="s">
        <v>144</v>
      </c>
      <c r="E65" s="20"/>
      <c r="F65" s="21">
        <v>54.07</v>
      </c>
      <c r="G65" s="25">
        <f>F65-54.07</f>
        <v>0</v>
      </c>
      <c r="H65" s="4" t="s">
        <v>311</v>
      </c>
      <c r="J65" s="4"/>
    </row>
    <row r="66" spans="1:10" ht="15">
      <c r="A66" s="33">
        <v>2</v>
      </c>
      <c r="B66" s="23">
        <v>52</v>
      </c>
      <c r="C66" s="22" t="s">
        <v>138</v>
      </c>
      <c r="D66" s="20" t="s">
        <v>146</v>
      </c>
      <c r="E66" s="20"/>
      <c r="F66" s="21">
        <v>60.96</v>
      </c>
      <c r="G66" s="25">
        <f>F66-54.07</f>
        <v>6.890000000000001</v>
      </c>
      <c r="H66" s="4" t="s">
        <v>311</v>
      </c>
      <c r="J66" s="4"/>
    </row>
    <row r="67" spans="1:10" ht="15">
      <c r="A67" s="18"/>
      <c r="B67" s="23">
        <v>50</v>
      </c>
      <c r="C67" s="22" t="s">
        <v>295</v>
      </c>
      <c r="D67" s="20" t="s">
        <v>69</v>
      </c>
      <c r="E67" s="20"/>
      <c r="F67" s="23" t="s">
        <v>155</v>
      </c>
      <c r="G67" s="21"/>
      <c r="H67" s="4" t="s">
        <v>311</v>
      </c>
      <c r="J67" s="4"/>
    </row>
    <row r="68" spans="1:11" ht="15">
      <c r="A68" s="18"/>
      <c r="B68" s="23">
        <v>51</v>
      </c>
      <c r="C68" s="22" t="s">
        <v>175</v>
      </c>
      <c r="D68" s="20" t="s">
        <v>37</v>
      </c>
      <c r="E68" s="20"/>
      <c r="F68" s="23" t="s">
        <v>155</v>
      </c>
      <c r="G68" s="21"/>
      <c r="H68" s="4" t="s">
        <v>311</v>
      </c>
      <c r="K68" s="4"/>
    </row>
    <row r="69" spans="1:11" ht="15">
      <c r="A69" s="18"/>
      <c r="B69" s="23">
        <v>54</v>
      </c>
      <c r="C69" s="22" t="s">
        <v>280</v>
      </c>
      <c r="D69" s="20" t="s">
        <v>296</v>
      </c>
      <c r="E69" s="20"/>
      <c r="F69" s="23" t="s">
        <v>155</v>
      </c>
      <c r="G69" s="21"/>
      <c r="H69" s="4" t="s">
        <v>311</v>
      </c>
      <c r="K69" s="4"/>
    </row>
    <row r="70" spans="1:11" ht="15">
      <c r="A70" s="18" t="s">
        <v>297</v>
      </c>
      <c r="B70" s="23"/>
      <c r="C70" s="22"/>
      <c r="D70" s="20"/>
      <c r="E70" s="20"/>
      <c r="F70" s="23"/>
      <c r="G70" s="21"/>
      <c r="H70" s="4"/>
      <c r="K70" s="4"/>
    </row>
    <row r="71" spans="1:11" ht="15">
      <c r="A71" s="33">
        <v>1</v>
      </c>
      <c r="B71" s="43">
        <v>70</v>
      </c>
      <c r="C71" s="42" t="s">
        <v>298</v>
      </c>
      <c r="D71" s="42" t="s">
        <v>55</v>
      </c>
      <c r="E71" s="42"/>
      <c r="F71" s="26">
        <v>49.88</v>
      </c>
      <c r="G71" s="26">
        <f>F71-49.88</f>
        <v>0</v>
      </c>
      <c r="H71" s="44" t="s">
        <v>382</v>
      </c>
      <c r="K71" s="4"/>
    </row>
    <row r="72" spans="1:11" ht="15">
      <c r="A72" s="33">
        <v>2</v>
      </c>
      <c r="B72" s="43">
        <v>63</v>
      </c>
      <c r="C72" s="42" t="s">
        <v>299</v>
      </c>
      <c r="D72" s="42" t="s">
        <v>300</v>
      </c>
      <c r="E72" s="42"/>
      <c r="F72" s="26">
        <v>55.69</v>
      </c>
      <c r="G72" s="26">
        <f>F72-49.88</f>
        <v>5.809999999999995</v>
      </c>
      <c r="H72" s="44" t="s">
        <v>383</v>
      </c>
      <c r="K72" s="4"/>
    </row>
    <row r="73" spans="1:11" ht="15">
      <c r="A73" s="33">
        <v>3</v>
      </c>
      <c r="B73" s="43">
        <v>69</v>
      </c>
      <c r="C73" s="42" t="s">
        <v>301</v>
      </c>
      <c r="D73" s="42" t="s">
        <v>226</v>
      </c>
      <c r="E73" s="42"/>
      <c r="F73" s="26">
        <v>57.19</v>
      </c>
      <c r="G73" s="26">
        <f aca="true" t="shared" si="1" ref="G73:G81">F73-49.88</f>
        <v>7.309999999999995</v>
      </c>
      <c r="H73" s="44" t="s">
        <v>384</v>
      </c>
      <c r="K73" s="4"/>
    </row>
    <row r="74" spans="1:11" ht="15">
      <c r="A74" s="33">
        <v>4</v>
      </c>
      <c r="B74" s="43">
        <v>68</v>
      </c>
      <c r="C74" s="42" t="s">
        <v>302</v>
      </c>
      <c r="D74" s="42" t="s">
        <v>303</v>
      </c>
      <c r="E74" s="42"/>
      <c r="F74" s="26">
        <v>58.16</v>
      </c>
      <c r="G74" s="26">
        <f t="shared" si="1"/>
        <v>8.279999999999994</v>
      </c>
      <c r="H74" s="44" t="s">
        <v>384</v>
      </c>
      <c r="K74" s="4"/>
    </row>
    <row r="75" spans="1:11" ht="15">
      <c r="A75" s="33">
        <v>5</v>
      </c>
      <c r="B75" s="43">
        <v>65</v>
      </c>
      <c r="C75" s="42" t="s">
        <v>299</v>
      </c>
      <c r="D75" s="42" t="s">
        <v>21</v>
      </c>
      <c r="E75" s="42"/>
      <c r="F75" s="26">
        <v>58.84</v>
      </c>
      <c r="G75" s="26">
        <f t="shared" si="1"/>
        <v>8.96</v>
      </c>
      <c r="H75" s="44" t="s">
        <v>384</v>
      </c>
      <c r="K75" s="4"/>
    </row>
    <row r="76" spans="1:11" ht="15">
      <c r="A76" s="33">
        <v>6</v>
      </c>
      <c r="B76" s="43">
        <v>64</v>
      </c>
      <c r="C76" s="42" t="s">
        <v>304</v>
      </c>
      <c r="D76" s="42" t="s">
        <v>305</v>
      </c>
      <c r="E76" s="42"/>
      <c r="F76" s="26">
        <v>61.06</v>
      </c>
      <c r="G76" s="26">
        <f t="shared" si="1"/>
        <v>11.18</v>
      </c>
      <c r="H76" s="44" t="s">
        <v>385</v>
      </c>
      <c r="K76" s="4"/>
    </row>
    <row r="77" spans="1:11" ht="15">
      <c r="A77" s="33">
        <v>7</v>
      </c>
      <c r="B77" s="43">
        <v>66</v>
      </c>
      <c r="C77" s="42" t="s">
        <v>306</v>
      </c>
      <c r="D77" s="42" t="s">
        <v>89</v>
      </c>
      <c r="E77" s="42"/>
      <c r="F77" s="26">
        <v>64.65</v>
      </c>
      <c r="G77" s="26">
        <f t="shared" si="1"/>
        <v>14.770000000000003</v>
      </c>
      <c r="H77" s="44" t="s">
        <v>384</v>
      </c>
      <c r="K77" s="4"/>
    </row>
    <row r="78" spans="1:11" ht="15">
      <c r="A78" s="33">
        <v>8</v>
      </c>
      <c r="B78" s="43">
        <v>62</v>
      </c>
      <c r="C78" s="42" t="s">
        <v>307</v>
      </c>
      <c r="D78" s="42" t="s">
        <v>105</v>
      </c>
      <c r="E78" s="42"/>
      <c r="F78" s="26">
        <v>67.33</v>
      </c>
      <c r="G78" s="26">
        <f t="shared" si="1"/>
        <v>17.449999999999996</v>
      </c>
      <c r="H78" s="44" t="s">
        <v>386</v>
      </c>
      <c r="K78" s="4"/>
    </row>
    <row r="79" spans="1:11" ht="15">
      <c r="A79" s="33">
        <v>9</v>
      </c>
      <c r="B79" s="43">
        <v>67</v>
      </c>
      <c r="C79" s="42" t="s">
        <v>308</v>
      </c>
      <c r="D79" s="42" t="s">
        <v>309</v>
      </c>
      <c r="E79" s="42"/>
      <c r="F79" s="26">
        <v>71.91</v>
      </c>
      <c r="G79" s="26">
        <f t="shared" si="1"/>
        <v>22.029999999999994</v>
      </c>
      <c r="H79" s="44" t="s">
        <v>384</v>
      </c>
      <c r="K79" s="4"/>
    </row>
    <row r="80" spans="1:11" ht="15">
      <c r="A80" s="33">
        <v>10</v>
      </c>
      <c r="B80" s="43">
        <v>61</v>
      </c>
      <c r="C80" s="42" t="s">
        <v>308</v>
      </c>
      <c r="D80" s="42" t="s">
        <v>202</v>
      </c>
      <c r="E80" s="42"/>
      <c r="F80" s="26">
        <v>79.54</v>
      </c>
      <c r="G80" s="26">
        <f t="shared" si="1"/>
        <v>29.660000000000004</v>
      </c>
      <c r="H80" s="44" t="s">
        <v>385</v>
      </c>
      <c r="K80" s="4"/>
    </row>
    <row r="81" spans="1:11" ht="15">
      <c r="A81" s="33">
        <v>11</v>
      </c>
      <c r="B81" s="43">
        <v>60</v>
      </c>
      <c r="C81" s="42" t="s">
        <v>307</v>
      </c>
      <c r="D81" s="42" t="s">
        <v>310</v>
      </c>
      <c r="E81" s="42"/>
      <c r="F81" s="26">
        <v>89.6</v>
      </c>
      <c r="G81" s="26">
        <f t="shared" si="1"/>
        <v>39.71999999999999</v>
      </c>
      <c r="H81" s="44" t="s">
        <v>386</v>
      </c>
      <c r="K81" s="4"/>
    </row>
    <row r="82" spans="1:11" ht="15">
      <c r="A82" s="18"/>
      <c r="B82" s="23"/>
      <c r="C82" s="22"/>
      <c r="D82" s="20"/>
      <c r="E82" s="20"/>
      <c r="F82" s="23"/>
      <c r="G82" s="21"/>
      <c r="H82" s="4"/>
      <c r="K82" s="4"/>
    </row>
    <row r="83" spans="1:11" ht="15">
      <c r="A83" s="18"/>
      <c r="B83" s="23"/>
      <c r="C83" s="18" t="s">
        <v>314</v>
      </c>
      <c r="D83" s="20"/>
      <c r="E83" s="20"/>
      <c r="F83" s="23"/>
      <c r="G83" s="21"/>
      <c r="H83" s="4"/>
      <c r="K83" s="4"/>
    </row>
    <row r="84" spans="1:11" ht="12.75">
      <c r="A84" s="8">
        <v>1</v>
      </c>
      <c r="B84" s="12">
        <v>12</v>
      </c>
      <c r="C84" s="4" t="s">
        <v>10</v>
      </c>
      <c r="D84" s="4" t="s">
        <v>53</v>
      </c>
      <c r="F84" s="16">
        <v>47.06</v>
      </c>
      <c r="G84" s="16"/>
      <c r="H84" s="20" t="s">
        <v>179</v>
      </c>
      <c r="K84" s="4"/>
    </row>
    <row r="85" spans="1:11" ht="12.75">
      <c r="A85" s="8">
        <v>2</v>
      </c>
      <c r="B85" s="12">
        <v>11</v>
      </c>
      <c r="C85" s="22" t="s">
        <v>10</v>
      </c>
      <c r="D85" s="20" t="s">
        <v>92</v>
      </c>
      <c r="F85" s="16">
        <v>47.63</v>
      </c>
      <c r="G85" s="16">
        <f>F85-47.06</f>
        <v>0.5700000000000003</v>
      </c>
      <c r="H85" s="20" t="s">
        <v>179</v>
      </c>
      <c r="K85" s="4"/>
    </row>
    <row r="86" spans="1:11" ht="12.75">
      <c r="A86" s="8">
        <v>3</v>
      </c>
      <c r="B86" s="12">
        <v>34</v>
      </c>
      <c r="C86" s="22" t="s">
        <v>93</v>
      </c>
      <c r="D86" s="20" t="s">
        <v>94</v>
      </c>
      <c r="F86" s="16">
        <v>49.84</v>
      </c>
      <c r="G86" s="16">
        <f aca="true" t="shared" si="2" ref="G86:G136">F86-47.06</f>
        <v>2.780000000000001</v>
      </c>
      <c r="H86" s="20" t="s">
        <v>179</v>
      </c>
      <c r="K86" s="4"/>
    </row>
    <row r="87" spans="1:11" ht="12.75">
      <c r="A87" s="8">
        <v>4</v>
      </c>
      <c r="B87" s="43">
        <v>70</v>
      </c>
      <c r="C87" s="42" t="s">
        <v>298</v>
      </c>
      <c r="D87" s="42" t="s">
        <v>55</v>
      </c>
      <c r="E87" s="42"/>
      <c r="F87" s="43">
        <v>49.88</v>
      </c>
      <c r="G87" s="16">
        <f t="shared" si="2"/>
        <v>2.8200000000000003</v>
      </c>
      <c r="H87" s="44" t="s">
        <v>382</v>
      </c>
      <c r="K87" s="4"/>
    </row>
    <row r="88" spans="1:11" ht="12.75">
      <c r="A88" s="8">
        <v>5</v>
      </c>
      <c r="B88" s="12">
        <v>27</v>
      </c>
      <c r="C88" s="22" t="s">
        <v>30</v>
      </c>
      <c r="D88" s="20" t="s">
        <v>55</v>
      </c>
      <c r="F88" s="16">
        <v>53.61</v>
      </c>
      <c r="G88" s="16">
        <f t="shared" si="2"/>
        <v>6.549999999999997</v>
      </c>
      <c r="H88" s="20" t="s">
        <v>179</v>
      </c>
      <c r="K88" s="4"/>
    </row>
    <row r="89" spans="1:11" ht="12.75">
      <c r="A89" s="8">
        <v>6</v>
      </c>
      <c r="B89" s="23">
        <v>53</v>
      </c>
      <c r="C89" s="22" t="s">
        <v>138</v>
      </c>
      <c r="D89" s="20" t="s">
        <v>144</v>
      </c>
      <c r="E89" s="20"/>
      <c r="F89" s="21">
        <v>54.07</v>
      </c>
      <c r="G89" s="16">
        <f t="shared" si="2"/>
        <v>7.009999999999998</v>
      </c>
      <c r="H89" s="4" t="s">
        <v>311</v>
      </c>
      <c r="I89" s="4" t="s">
        <v>373</v>
      </c>
      <c r="K89" s="4"/>
    </row>
    <row r="90" spans="1:11" ht="12.75">
      <c r="A90" s="8">
        <v>7</v>
      </c>
      <c r="B90" s="23">
        <v>19</v>
      </c>
      <c r="C90" s="22" t="s">
        <v>56</v>
      </c>
      <c r="D90" s="20" t="s">
        <v>9</v>
      </c>
      <c r="F90" s="16">
        <v>55.62</v>
      </c>
      <c r="G90" s="16">
        <f t="shared" si="2"/>
        <v>8.559999999999995</v>
      </c>
      <c r="H90" s="20" t="s">
        <v>179</v>
      </c>
      <c r="K90" s="4"/>
    </row>
    <row r="91" spans="1:11" ht="12.75">
      <c r="A91" s="8">
        <v>8</v>
      </c>
      <c r="B91" s="43">
        <v>63</v>
      </c>
      <c r="C91" s="42" t="s">
        <v>299</v>
      </c>
      <c r="D91" s="42" t="s">
        <v>300</v>
      </c>
      <c r="E91" s="42"/>
      <c r="F91" s="43">
        <v>55.69</v>
      </c>
      <c r="G91" s="16">
        <f t="shared" si="2"/>
        <v>8.629999999999995</v>
      </c>
      <c r="H91" s="44" t="s">
        <v>383</v>
      </c>
      <c r="K91" s="4"/>
    </row>
    <row r="92" spans="1:11" ht="12.75">
      <c r="A92" s="12">
        <v>9</v>
      </c>
      <c r="B92" s="41">
        <v>49</v>
      </c>
      <c r="C92" s="40" t="s">
        <v>32</v>
      </c>
      <c r="D92" s="40" t="s">
        <v>33</v>
      </c>
      <c r="E92" s="40"/>
      <c r="F92" s="41">
        <v>55.79</v>
      </c>
      <c r="G92" s="16">
        <f t="shared" si="2"/>
        <v>8.729999999999997</v>
      </c>
      <c r="H92" s="11" t="s">
        <v>101</v>
      </c>
      <c r="K92" s="4"/>
    </row>
    <row r="93" spans="1:11" ht="12.75">
      <c r="A93" s="12">
        <v>10</v>
      </c>
      <c r="B93" s="23">
        <v>15</v>
      </c>
      <c r="C93" s="22" t="s">
        <v>253</v>
      </c>
      <c r="D93" s="20" t="s">
        <v>281</v>
      </c>
      <c r="F93" s="16">
        <v>56.51</v>
      </c>
      <c r="G93" s="16">
        <f t="shared" si="2"/>
        <v>9.449999999999996</v>
      </c>
      <c r="H93" s="20" t="s">
        <v>179</v>
      </c>
      <c r="K93" s="4"/>
    </row>
    <row r="94" spans="1:11" ht="12.75">
      <c r="A94" s="12">
        <v>11</v>
      </c>
      <c r="B94" s="23">
        <v>30</v>
      </c>
      <c r="C94" s="22" t="s">
        <v>39</v>
      </c>
      <c r="D94" s="20" t="s">
        <v>54</v>
      </c>
      <c r="F94" s="16">
        <v>56.89</v>
      </c>
      <c r="G94" s="16">
        <f t="shared" si="2"/>
        <v>9.829999999999998</v>
      </c>
      <c r="H94" s="20" t="s">
        <v>179</v>
      </c>
      <c r="K94" s="4"/>
    </row>
    <row r="95" spans="1:11" ht="12.75">
      <c r="A95" s="8">
        <v>12</v>
      </c>
      <c r="B95" s="43">
        <v>69</v>
      </c>
      <c r="C95" s="42" t="s">
        <v>301</v>
      </c>
      <c r="D95" s="42" t="s">
        <v>226</v>
      </c>
      <c r="E95" s="42"/>
      <c r="F95" s="43">
        <v>57.19</v>
      </c>
      <c r="G95" s="16">
        <f t="shared" si="2"/>
        <v>10.129999999999995</v>
      </c>
      <c r="H95" s="44" t="s">
        <v>384</v>
      </c>
      <c r="K95" s="4"/>
    </row>
    <row r="96" spans="1:11" ht="12.75">
      <c r="A96" s="12">
        <v>13</v>
      </c>
      <c r="B96" s="43">
        <v>68</v>
      </c>
      <c r="C96" s="42" t="s">
        <v>302</v>
      </c>
      <c r="D96" s="42" t="s">
        <v>303</v>
      </c>
      <c r="E96" s="42"/>
      <c r="F96" s="43">
        <v>58.16</v>
      </c>
      <c r="G96" s="16">
        <f t="shared" si="2"/>
        <v>11.099999999999994</v>
      </c>
      <c r="H96" s="44" t="s">
        <v>384</v>
      </c>
      <c r="K96" s="4"/>
    </row>
    <row r="97" spans="1:11" ht="12.75">
      <c r="A97" s="12">
        <v>14</v>
      </c>
      <c r="B97" s="23">
        <v>26</v>
      </c>
      <c r="C97" s="22" t="s">
        <v>57</v>
      </c>
      <c r="D97" s="20" t="s">
        <v>25</v>
      </c>
      <c r="F97" s="16">
        <v>58.42</v>
      </c>
      <c r="G97" s="16">
        <f t="shared" si="2"/>
        <v>11.36</v>
      </c>
      <c r="H97" s="20" t="s">
        <v>179</v>
      </c>
      <c r="K97" s="4"/>
    </row>
    <row r="98" spans="1:11" ht="12.75">
      <c r="A98" s="8">
        <v>15</v>
      </c>
      <c r="B98" s="41">
        <v>47</v>
      </c>
      <c r="C98" s="40" t="s">
        <v>30</v>
      </c>
      <c r="D98" s="40" t="s">
        <v>21</v>
      </c>
      <c r="E98" s="40"/>
      <c r="F98" s="41">
        <v>58.57</v>
      </c>
      <c r="G98" s="16">
        <f t="shared" si="2"/>
        <v>11.509999999999998</v>
      </c>
      <c r="H98" s="11" t="s">
        <v>101</v>
      </c>
      <c r="K98" s="4"/>
    </row>
    <row r="99" spans="1:11" ht="12.75">
      <c r="A99" s="12">
        <v>16</v>
      </c>
      <c r="B99" s="23">
        <v>33</v>
      </c>
      <c r="C99" s="22" t="s">
        <v>240</v>
      </c>
      <c r="D99" s="20" t="s">
        <v>282</v>
      </c>
      <c r="F99" s="16">
        <v>58.81</v>
      </c>
      <c r="G99" s="16">
        <f t="shared" si="2"/>
        <v>11.75</v>
      </c>
      <c r="H99" s="20" t="s">
        <v>179</v>
      </c>
      <c r="K99" s="4"/>
    </row>
    <row r="100" spans="1:11" ht="12.75">
      <c r="A100" s="12">
        <v>17</v>
      </c>
      <c r="B100" s="43">
        <v>65</v>
      </c>
      <c r="C100" s="42" t="s">
        <v>299</v>
      </c>
      <c r="D100" s="42" t="s">
        <v>21</v>
      </c>
      <c r="E100" s="42"/>
      <c r="F100" s="43">
        <v>58.84</v>
      </c>
      <c r="G100" s="16">
        <f t="shared" si="2"/>
        <v>11.780000000000001</v>
      </c>
      <c r="H100" s="44" t="s">
        <v>384</v>
      </c>
      <c r="K100" s="4"/>
    </row>
    <row r="101" spans="1:11" ht="12.75">
      <c r="A101" s="8">
        <v>18</v>
      </c>
      <c r="B101" s="23">
        <v>14</v>
      </c>
      <c r="C101" s="22" t="s">
        <v>225</v>
      </c>
      <c r="D101" s="20" t="s">
        <v>283</v>
      </c>
      <c r="F101" s="16">
        <v>60.27</v>
      </c>
      <c r="G101" s="16">
        <f t="shared" si="2"/>
        <v>13.21</v>
      </c>
      <c r="H101" s="20" t="s">
        <v>179</v>
      </c>
      <c r="K101" s="4"/>
    </row>
    <row r="102" spans="1:11" ht="12.75">
      <c r="A102" s="12">
        <v>19</v>
      </c>
      <c r="B102" s="23">
        <v>52</v>
      </c>
      <c r="C102" s="22" t="s">
        <v>138</v>
      </c>
      <c r="D102" s="20" t="s">
        <v>146</v>
      </c>
      <c r="E102" s="20"/>
      <c r="F102" s="21">
        <v>60.96</v>
      </c>
      <c r="G102" s="16">
        <f t="shared" si="2"/>
        <v>13.899999999999999</v>
      </c>
      <c r="H102" s="4" t="s">
        <v>311</v>
      </c>
      <c r="K102" s="4"/>
    </row>
    <row r="103" spans="1:11" ht="12.75">
      <c r="A103" s="12">
        <v>20</v>
      </c>
      <c r="B103" s="43">
        <v>64</v>
      </c>
      <c r="C103" s="42" t="s">
        <v>304</v>
      </c>
      <c r="D103" s="42" t="s">
        <v>305</v>
      </c>
      <c r="E103" s="42"/>
      <c r="F103" s="43">
        <v>61.06</v>
      </c>
      <c r="G103" s="16">
        <f t="shared" si="2"/>
        <v>14</v>
      </c>
      <c r="H103" s="44" t="s">
        <v>385</v>
      </c>
      <c r="K103" s="4"/>
    </row>
    <row r="104" spans="1:11" ht="12.75">
      <c r="A104" s="12">
        <v>21</v>
      </c>
      <c r="B104" s="23">
        <v>28</v>
      </c>
      <c r="C104" s="22" t="s">
        <v>23</v>
      </c>
      <c r="D104" s="22" t="s">
        <v>27</v>
      </c>
      <c r="F104" s="16">
        <v>61.39</v>
      </c>
      <c r="G104" s="16">
        <f t="shared" si="2"/>
        <v>14.329999999999998</v>
      </c>
      <c r="H104" s="20" t="s">
        <v>179</v>
      </c>
      <c r="K104" s="4"/>
    </row>
    <row r="105" spans="1:11" ht="12.75">
      <c r="A105" s="12">
        <v>22</v>
      </c>
      <c r="B105" s="23">
        <v>22</v>
      </c>
      <c r="C105" s="22" t="s">
        <v>10</v>
      </c>
      <c r="D105" s="22" t="s">
        <v>81</v>
      </c>
      <c r="F105" s="16">
        <v>62.35</v>
      </c>
      <c r="G105" s="16">
        <f t="shared" si="2"/>
        <v>15.29</v>
      </c>
      <c r="H105" s="20" t="s">
        <v>179</v>
      </c>
      <c r="J105" s="8"/>
      <c r="K105" s="4"/>
    </row>
    <row r="106" spans="1:11" ht="12.75">
      <c r="A106" s="8">
        <v>23</v>
      </c>
      <c r="B106" s="23">
        <v>21</v>
      </c>
      <c r="C106" s="22" t="s">
        <v>36</v>
      </c>
      <c r="D106" s="20" t="s">
        <v>59</v>
      </c>
      <c r="F106" s="16">
        <v>62.59</v>
      </c>
      <c r="G106" s="16">
        <f t="shared" si="2"/>
        <v>15.530000000000001</v>
      </c>
      <c r="H106" s="20" t="s">
        <v>179</v>
      </c>
      <c r="J106" s="8"/>
      <c r="K106" s="4"/>
    </row>
    <row r="107" spans="1:11" ht="12.75">
      <c r="A107" s="8">
        <v>24</v>
      </c>
      <c r="B107" s="23">
        <v>23</v>
      </c>
      <c r="C107" s="22" t="s">
        <v>99</v>
      </c>
      <c r="D107" s="20" t="s">
        <v>100</v>
      </c>
      <c r="F107" s="16">
        <v>62.94</v>
      </c>
      <c r="G107" s="16">
        <f t="shared" si="2"/>
        <v>15.879999999999995</v>
      </c>
      <c r="H107" s="20" t="s">
        <v>179</v>
      </c>
      <c r="J107" s="12"/>
      <c r="K107" s="4"/>
    </row>
    <row r="108" spans="1:10" ht="12.75">
      <c r="A108" s="8">
        <v>25</v>
      </c>
      <c r="B108" s="23">
        <v>35</v>
      </c>
      <c r="C108" s="22" t="s">
        <v>216</v>
      </c>
      <c r="D108" s="20" t="s">
        <v>284</v>
      </c>
      <c r="F108" s="16">
        <v>63.5</v>
      </c>
      <c r="G108" s="16">
        <f t="shared" si="2"/>
        <v>16.439999999999998</v>
      </c>
      <c r="H108" s="20" t="s">
        <v>179</v>
      </c>
      <c r="J108" s="12"/>
    </row>
    <row r="109" spans="1:10" ht="12.75">
      <c r="A109" s="8">
        <v>26</v>
      </c>
      <c r="B109" s="23">
        <v>43</v>
      </c>
      <c r="C109" s="22" t="s">
        <v>213</v>
      </c>
      <c r="D109" s="20" t="s">
        <v>53</v>
      </c>
      <c r="E109" s="20"/>
      <c r="F109" s="21">
        <v>64.41</v>
      </c>
      <c r="G109" s="16">
        <f t="shared" si="2"/>
        <v>17.349999999999994</v>
      </c>
      <c r="H109" s="4" t="s">
        <v>180</v>
      </c>
      <c r="J109" s="12"/>
    </row>
    <row r="110" spans="1:10" ht="12.75">
      <c r="A110" s="12">
        <v>27</v>
      </c>
      <c r="B110" s="23">
        <v>18</v>
      </c>
      <c r="C110" s="22" t="s">
        <v>50</v>
      </c>
      <c r="D110" s="20" t="s">
        <v>4</v>
      </c>
      <c r="F110" s="16">
        <v>64.43</v>
      </c>
      <c r="G110" s="16">
        <f t="shared" si="2"/>
        <v>17.370000000000005</v>
      </c>
      <c r="H110" s="20" t="s">
        <v>179</v>
      </c>
      <c r="J110" s="12"/>
    </row>
    <row r="111" spans="1:10" ht="12.75">
      <c r="A111" s="12">
        <v>28</v>
      </c>
      <c r="B111" s="43">
        <v>66</v>
      </c>
      <c r="C111" s="42" t="s">
        <v>306</v>
      </c>
      <c r="D111" s="42" t="s">
        <v>89</v>
      </c>
      <c r="E111" s="42"/>
      <c r="F111" s="43">
        <v>64.65</v>
      </c>
      <c r="G111" s="16">
        <f t="shared" si="2"/>
        <v>17.590000000000003</v>
      </c>
      <c r="H111" s="44" t="s">
        <v>384</v>
      </c>
      <c r="J111" s="12"/>
    </row>
    <row r="112" spans="1:10" ht="12.75">
      <c r="A112" s="12">
        <v>29</v>
      </c>
      <c r="B112" s="23">
        <v>31</v>
      </c>
      <c r="C112" s="22" t="s">
        <v>34</v>
      </c>
      <c r="D112" s="20" t="s">
        <v>14</v>
      </c>
      <c r="F112" s="9">
        <v>66.89</v>
      </c>
      <c r="G112" s="16">
        <f t="shared" si="2"/>
        <v>19.83</v>
      </c>
      <c r="H112" s="20" t="s">
        <v>179</v>
      </c>
      <c r="J112" s="8"/>
    </row>
    <row r="113" spans="1:10" ht="12.75">
      <c r="A113" s="8">
        <v>30</v>
      </c>
      <c r="B113" s="43">
        <v>62</v>
      </c>
      <c r="C113" s="42" t="s">
        <v>307</v>
      </c>
      <c r="D113" s="42" t="s">
        <v>105</v>
      </c>
      <c r="E113" s="42"/>
      <c r="F113" s="46">
        <v>67.33</v>
      </c>
      <c r="G113" s="16">
        <f t="shared" si="2"/>
        <v>20.269999999999996</v>
      </c>
      <c r="H113" s="44" t="s">
        <v>386</v>
      </c>
      <c r="J113" s="8"/>
    </row>
    <row r="114" spans="1:10" ht="12.75">
      <c r="A114" s="12">
        <v>31</v>
      </c>
      <c r="B114" s="23">
        <v>42</v>
      </c>
      <c r="C114" s="22" t="s">
        <v>258</v>
      </c>
      <c r="D114" s="20" t="s">
        <v>68</v>
      </c>
      <c r="E114" s="20"/>
      <c r="F114" s="25">
        <v>67.72</v>
      </c>
      <c r="G114" s="16">
        <f t="shared" si="2"/>
        <v>20.659999999999997</v>
      </c>
      <c r="H114" s="4" t="s">
        <v>180</v>
      </c>
      <c r="J114" s="8"/>
    </row>
    <row r="115" spans="1:10" ht="12.75">
      <c r="A115" s="12">
        <v>32</v>
      </c>
      <c r="B115" s="41">
        <v>48</v>
      </c>
      <c r="C115" s="40" t="s">
        <v>67</v>
      </c>
      <c r="D115" s="40" t="s">
        <v>293</v>
      </c>
      <c r="E115" s="40"/>
      <c r="F115" s="47">
        <v>69.2</v>
      </c>
      <c r="G115" s="16">
        <f t="shared" si="2"/>
        <v>22.14</v>
      </c>
      <c r="H115" s="11" t="s">
        <v>101</v>
      </c>
      <c r="J115" s="8"/>
    </row>
    <row r="116" spans="1:10" ht="12.75">
      <c r="A116" s="12">
        <v>33</v>
      </c>
      <c r="B116" s="23">
        <v>16</v>
      </c>
      <c r="C116" s="22" t="s">
        <v>227</v>
      </c>
      <c r="D116" s="20" t="s">
        <v>285</v>
      </c>
      <c r="F116" s="16">
        <v>70.23</v>
      </c>
      <c r="G116" s="16">
        <f t="shared" si="2"/>
        <v>23.17</v>
      </c>
      <c r="H116" s="20" t="s">
        <v>179</v>
      </c>
      <c r="J116" s="8"/>
    </row>
    <row r="117" spans="1:10" ht="12.75">
      <c r="A117" s="12">
        <v>34</v>
      </c>
      <c r="B117" s="50">
        <v>37</v>
      </c>
      <c r="C117" s="40" t="s">
        <v>23</v>
      </c>
      <c r="D117" s="40" t="s">
        <v>21</v>
      </c>
      <c r="E117" s="11"/>
      <c r="F117" s="48">
        <v>70.38</v>
      </c>
      <c r="G117" s="16">
        <f t="shared" si="2"/>
        <v>23.319999999999993</v>
      </c>
      <c r="H117" s="11" t="s">
        <v>15</v>
      </c>
      <c r="J117" s="8"/>
    </row>
    <row r="118" spans="1:10" ht="12.75">
      <c r="A118" s="12">
        <v>35</v>
      </c>
      <c r="B118" s="50">
        <v>55</v>
      </c>
      <c r="C118" s="11" t="s">
        <v>277</v>
      </c>
      <c r="D118" s="11" t="s">
        <v>278</v>
      </c>
      <c r="E118" s="11"/>
      <c r="F118" s="39">
        <v>71.13</v>
      </c>
      <c r="G118" s="16">
        <f t="shared" si="2"/>
        <v>24.069999999999993</v>
      </c>
      <c r="H118" s="40" t="s">
        <v>12</v>
      </c>
      <c r="J118" s="8"/>
    </row>
    <row r="119" spans="1:10" ht="12.75">
      <c r="A119" s="12">
        <v>36</v>
      </c>
      <c r="B119" s="43">
        <v>67</v>
      </c>
      <c r="C119" s="42" t="s">
        <v>308</v>
      </c>
      <c r="D119" s="42" t="s">
        <v>309</v>
      </c>
      <c r="E119" s="42"/>
      <c r="F119" s="46">
        <v>71.91</v>
      </c>
      <c r="G119" s="16">
        <f t="shared" si="2"/>
        <v>24.849999999999994</v>
      </c>
      <c r="H119" s="44" t="s">
        <v>384</v>
      </c>
      <c r="J119" s="8"/>
    </row>
    <row r="120" spans="1:10" ht="12.75">
      <c r="A120" s="8">
        <v>37</v>
      </c>
      <c r="B120" s="23">
        <v>44</v>
      </c>
      <c r="C120" s="22" t="s">
        <v>259</v>
      </c>
      <c r="D120" s="20" t="s">
        <v>208</v>
      </c>
      <c r="E120" s="20"/>
      <c r="F120" s="25">
        <v>75.5</v>
      </c>
      <c r="G120" s="16">
        <f t="shared" si="2"/>
        <v>28.439999999999998</v>
      </c>
      <c r="H120" s="4" t="s">
        <v>180</v>
      </c>
      <c r="J120" s="8"/>
    </row>
    <row r="121" spans="1:10" ht="12.75">
      <c r="A121" s="8">
        <v>38</v>
      </c>
      <c r="B121" s="50">
        <v>4</v>
      </c>
      <c r="C121" s="40" t="s">
        <v>77</v>
      </c>
      <c r="D121" s="40" t="s">
        <v>174</v>
      </c>
      <c r="E121" s="11"/>
      <c r="F121" s="39">
        <v>76.01</v>
      </c>
      <c r="G121" s="16">
        <f t="shared" si="2"/>
        <v>28.950000000000003</v>
      </c>
      <c r="H121" s="40" t="s">
        <v>12</v>
      </c>
      <c r="J121" s="8"/>
    </row>
    <row r="122" spans="1:10" ht="12.75">
      <c r="A122" s="8">
        <v>39</v>
      </c>
      <c r="B122" s="50">
        <v>40</v>
      </c>
      <c r="C122" s="40" t="s">
        <v>258</v>
      </c>
      <c r="D122" s="40" t="s">
        <v>288</v>
      </c>
      <c r="E122" s="11"/>
      <c r="F122" s="48">
        <v>76.31</v>
      </c>
      <c r="G122" s="16">
        <f t="shared" si="2"/>
        <v>29.25</v>
      </c>
      <c r="H122" s="11" t="s">
        <v>15</v>
      </c>
      <c r="J122" s="8"/>
    </row>
    <row r="123" spans="1:10" ht="12.75">
      <c r="A123" s="8">
        <v>40</v>
      </c>
      <c r="B123" s="43">
        <v>61</v>
      </c>
      <c r="C123" s="42" t="s">
        <v>308</v>
      </c>
      <c r="D123" s="42" t="s">
        <v>202</v>
      </c>
      <c r="E123" s="42"/>
      <c r="F123" s="46">
        <v>79.54</v>
      </c>
      <c r="G123" s="16">
        <f t="shared" si="2"/>
        <v>32.480000000000004</v>
      </c>
      <c r="H123" s="44" t="s">
        <v>385</v>
      </c>
      <c r="J123" s="8"/>
    </row>
    <row r="124" spans="1:10" ht="12.75">
      <c r="A124" s="8">
        <v>41</v>
      </c>
      <c r="B124" s="41">
        <v>10</v>
      </c>
      <c r="C124" s="40" t="s">
        <v>67</v>
      </c>
      <c r="D124" s="40" t="s">
        <v>187</v>
      </c>
      <c r="E124" s="40"/>
      <c r="F124" s="41">
        <v>81.08</v>
      </c>
      <c r="G124" s="16">
        <f t="shared" si="2"/>
        <v>34.019999999999996</v>
      </c>
      <c r="H124" s="40" t="s">
        <v>12</v>
      </c>
      <c r="J124" s="8"/>
    </row>
    <row r="125" spans="1:10" ht="12.75">
      <c r="A125" s="8">
        <v>42</v>
      </c>
      <c r="B125" s="23">
        <v>45</v>
      </c>
      <c r="C125" s="22" t="s">
        <v>158</v>
      </c>
      <c r="D125" s="20" t="s">
        <v>177</v>
      </c>
      <c r="E125" s="20"/>
      <c r="F125" s="26">
        <v>83.82</v>
      </c>
      <c r="G125" s="16">
        <f t="shared" si="2"/>
        <v>36.75999999999999</v>
      </c>
      <c r="H125" s="4" t="s">
        <v>180</v>
      </c>
      <c r="J125" s="8"/>
    </row>
    <row r="126" spans="1:10" ht="12.75">
      <c r="A126" s="8">
        <v>43</v>
      </c>
      <c r="B126" s="41">
        <v>8</v>
      </c>
      <c r="C126" s="40" t="s">
        <v>39</v>
      </c>
      <c r="D126" s="40" t="s">
        <v>83</v>
      </c>
      <c r="E126" s="40"/>
      <c r="F126" s="41">
        <v>84.91</v>
      </c>
      <c r="G126" s="16">
        <f t="shared" si="2"/>
        <v>37.849999999999994</v>
      </c>
      <c r="H126" s="40" t="s">
        <v>12</v>
      </c>
      <c r="J126" s="8"/>
    </row>
    <row r="127" spans="1:10" ht="12.75">
      <c r="A127" s="8">
        <v>44</v>
      </c>
      <c r="B127" s="41">
        <v>36</v>
      </c>
      <c r="C127" s="40" t="s">
        <v>110</v>
      </c>
      <c r="D127" s="40" t="s">
        <v>176</v>
      </c>
      <c r="E127" s="40"/>
      <c r="F127" s="47">
        <v>85.56</v>
      </c>
      <c r="G127" s="16">
        <f t="shared" si="2"/>
        <v>38.5</v>
      </c>
      <c r="H127" s="11" t="s">
        <v>15</v>
      </c>
      <c r="I127" s="4" t="s">
        <v>183</v>
      </c>
      <c r="J127" s="8"/>
    </row>
    <row r="128" spans="1:10" ht="12.75">
      <c r="A128" s="8">
        <v>45</v>
      </c>
      <c r="B128" s="23">
        <v>56</v>
      </c>
      <c r="C128" s="22" t="s">
        <v>277</v>
      </c>
      <c r="D128" s="20" t="s">
        <v>286</v>
      </c>
      <c r="F128" s="16">
        <v>88.46</v>
      </c>
      <c r="G128" s="16">
        <f t="shared" si="2"/>
        <v>41.39999999999999</v>
      </c>
      <c r="H128" s="20" t="s">
        <v>179</v>
      </c>
      <c r="J128" s="8"/>
    </row>
    <row r="129" spans="1:10" ht="14.25">
      <c r="A129" s="51">
        <v>46</v>
      </c>
      <c r="B129" s="41">
        <v>5</v>
      </c>
      <c r="C129" s="40" t="s">
        <v>235</v>
      </c>
      <c r="D129" s="40" t="s">
        <v>279</v>
      </c>
      <c r="E129" s="40"/>
      <c r="F129" s="41">
        <v>88.39</v>
      </c>
      <c r="G129" s="16">
        <f t="shared" si="2"/>
        <v>41.33</v>
      </c>
      <c r="H129" s="40" t="s">
        <v>12</v>
      </c>
      <c r="J129" s="8"/>
    </row>
    <row r="130" spans="1:10" ht="12.75">
      <c r="A130" s="8">
        <v>47</v>
      </c>
      <c r="B130" s="23">
        <v>20</v>
      </c>
      <c r="C130" s="22" t="s">
        <v>77</v>
      </c>
      <c r="D130" s="20" t="s">
        <v>98</v>
      </c>
      <c r="F130" s="16">
        <v>89.37</v>
      </c>
      <c r="G130" s="16">
        <f t="shared" si="2"/>
        <v>42.31</v>
      </c>
      <c r="H130" s="20" t="s">
        <v>179</v>
      </c>
      <c r="J130" s="8"/>
    </row>
    <row r="131" spans="1:10" ht="12.75">
      <c r="A131" s="8">
        <v>48</v>
      </c>
      <c r="B131" s="43">
        <v>60</v>
      </c>
      <c r="C131" s="42" t="s">
        <v>307</v>
      </c>
      <c r="D131" s="42" t="s">
        <v>310</v>
      </c>
      <c r="E131" s="42"/>
      <c r="F131" s="46">
        <v>89.6</v>
      </c>
      <c r="G131" s="16">
        <f t="shared" si="2"/>
        <v>42.53999999999999</v>
      </c>
      <c r="H131" s="44" t="s">
        <v>386</v>
      </c>
      <c r="J131" s="8"/>
    </row>
    <row r="132" spans="1:10" ht="12.75">
      <c r="A132" s="8">
        <v>49</v>
      </c>
      <c r="B132" s="23">
        <v>25</v>
      </c>
      <c r="C132" s="22" t="s">
        <v>118</v>
      </c>
      <c r="D132" s="20" t="s">
        <v>178</v>
      </c>
      <c r="F132" s="16">
        <v>89.73</v>
      </c>
      <c r="G132" s="16">
        <f t="shared" si="2"/>
        <v>42.67</v>
      </c>
      <c r="H132" s="20" t="s">
        <v>179</v>
      </c>
      <c r="J132" s="8"/>
    </row>
    <row r="133" spans="1:10" ht="12.75">
      <c r="A133" s="8">
        <v>50</v>
      </c>
      <c r="B133" s="23">
        <v>17</v>
      </c>
      <c r="C133" s="22" t="s">
        <v>110</v>
      </c>
      <c r="D133" s="20" t="s">
        <v>188</v>
      </c>
      <c r="F133" s="16">
        <v>94.47</v>
      </c>
      <c r="G133" s="16">
        <f t="shared" si="2"/>
        <v>47.41</v>
      </c>
      <c r="H133" s="20" t="s">
        <v>179</v>
      </c>
      <c r="I133" s="4" t="s">
        <v>52</v>
      </c>
      <c r="J133" s="8"/>
    </row>
    <row r="134" spans="1:10" ht="12.75">
      <c r="A134" s="8">
        <v>51</v>
      </c>
      <c r="B134" s="49">
        <v>2</v>
      </c>
      <c r="C134" s="45" t="s">
        <v>10</v>
      </c>
      <c r="D134" s="24" t="s">
        <v>11</v>
      </c>
      <c r="E134" s="24"/>
      <c r="F134" s="25">
        <v>101</v>
      </c>
      <c r="G134" s="16">
        <f t="shared" si="2"/>
        <v>53.94</v>
      </c>
      <c r="H134" s="4" t="s">
        <v>312</v>
      </c>
      <c r="J134" s="8"/>
    </row>
    <row r="135" spans="1:10" ht="12.75">
      <c r="A135" s="8">
        <v>52</v>
      </c>
      <c r="B135" s="23">
        <v>46</v>
      </c>
      <c r="C135" s="22" t="s">
        <v>292</v>
      </c>
      <c r="D135" s="20" t="s">
        <v>186</v>
      </c>
      <c r="E135" s="20"/>
      <c r="F135" s="25">
        <v>101.05</v>
      </c>
      <c r="G135" s="16">
        <f t="shared" si="2"/>
        <v>53.989999999999995</v>
      </c>
      <c r="H135" s="4" t="s">
        <v>180</v>
      </c>
      <c r="I135" s="4" t="s">
        <v>294</v>
      </c>
      <c r="J135" s="8"/>
    </row>
    <row r="136" spans="1:10" ht="12.75">
      <c r="A136" s="8">
        <v>53</v>
      </c>
      <c r="B136" s="23">
        <v>13</v>
      </c>
      <c r="C136" s="22" t="s">
        <v>204</v>
      </c>
      <c r="D136" s="20" t="s">
        <v>95</v>
      </c>
      <c r="F136" s="16">
        <v>120.08</v>
      </c>
      <c r="G136" s="16">
        <f t="shared" si="2"/>
        <v>73.02</v>
      </c>
      <c r="H136" s="20" t="s">
        <v>179</v>
      </c>
      <c r="J136" s="8"/>
    </row>
    <row r="137" spans="1:10" ht="12.75">
      <c r="A137" s="8">
        <v>54</v>
      </c>
      <c r="B137" s="12">
        <v>1</v>
      </c>
      <c r="C137" s="4" t="s">
        <v>23</v>
      </c>
      <c r="D137" s="4" t="s">
        <v>96</v>
      </c>
      <c r="F137" s="8" t="s">
        <v>276</v>
      </c>
      <c r="H137" s="4" t="s">
        <v>312</v>
      </c>
      <c r="J137" s="8"/>
    </row>
    <row r="138" spans="1:10" ht="15">
      <c r="A138" s="33"/>
      <c r="B138" s="21">
        <v>6</v>
      </c>
      <c r="C138" s="22" t="s">
        <v>280</v>
      </c>
      <c r="D138" s="22" t="s">
        <v>184</v>
      </c>
      <c r="E138" s="20"/>
      <c r="F138" s="23" t="s">
        <v>155</v>
      </c>
      <c r="G138" s="20"/>
      <c r="H138" s="20" t="s">
        <v>12</v>
      </c>
      <c r="J138" s="8"/>
    </row>
    <row r="139" spans="1:10" ht="15">
      <c r="A139" s="33"/>
      <c r="B139" s="21">
        <v>7</v>
      </c>
      <c r="C139" s="22" t="s">
        <v>71</v>
      </c>
      <c r="D139" s="22" t="s">
        <v>185</v>
      </c>
      <c r="E139" s="20"/>
      <c r="F139" s="23" t="s">
        <v>155</v>
      </c>
      <c r="G139" s="20"/>
      <c r="H139" s="20" t="s">
        <v>12</v>
      </c>
      <c r="J139" s="8"/>
    </row>
    <row r="140" spans="1:10" ht="15">
      <c r="A140" s="33"/>
      <c r="B140" s="23">
        <v>24</v>
      </c>
      <c r="C140" s="22" t="s">
        <v>44</v>
      </c>
      <c r="D140" s="20" t="s">
        <v>26</v>
      </c>
      <c r="F140" s="16" t="s">
        <v>155</v>
      </c>
      <c r="G140" s="16"/>
      <c r="H140" s="20" t="s">
        <v>179</v>
      </c>
      <c r="J140" s="8"/>
    </row>
    <row r="141" spans="1:10" ht="15">
      <c r="A141" s="33"/>
      <c r="B141" s="23">
        <v>32</v>
      </c>
      <c r="C141" s="22" t="s">
        <v>201</v>
      </c>
      <c r="D141" s="20" t="s">
        <v>287</v>
      </c>
      <c r="F141" s="16" t="s">
        <v>155</v>
      </c>
      <c r="G141" s="16"/>
      <c r="H141" s="20" t="s">
        <v>179</v>
      </c>
      <c r="J141" s="8"/>
    </row>
    <row r="142" spans="1:10" ht="15">
      <c r="A142" s="33"/>
      <c r="B142" s="41">
        <v>38</v>
      </c>
      <c r="C142" s="40" t="s">
        <v>201</v>
      </c>
      <c r="D142" s="40" t="s">
        <v>289</v>
      </c>
      <c r="E142" s="40"/>
      <c r="F142" s="41" t="s">
        <v>155</v>
      </c>
      <c r="G142" s="41"/>
      <c r="H142" s="11" t="s">
        <v>15</v>
      </c>
      <c r="J142" s="8"/>
    </row>
    <row r="143" spans="1:10" ht="15">
      <c r="A143" s="33"/>
      <c r="B143" s="41">
        <v>39</v>
      </c>
      <c r="C143" s="40" t="s">
        <v>259</v>
      </c>
      <c r="D143" s="40" t="s">
        <v>244</v>
      </c>
      <c r="E143" s="40"/>
      <c r="F143" s="41" t="s">
        <v>155</v>
      </c>
      <c r="G143" s="41"/>
      <c r="H143" s="11" t="s">
        <v>15</v>
      </c>
      <c r="J143" s="8"/>
    </row>
    <row r="144" spans="1:10" ht="15">
      <c r="A144" s="33"/>
      <c r="B144" s="41">
        <v>41</v>
      </c>
      <c r="C144" s="40" t="s">
        <v>290</v>
      </c>
      <c r="D144" s="40" t="s">
        <v>291</v>
      </c>
      <c r="E144" s="40"/>
      <c r="F144" s="41" t="s">
        <v>155</v>
      </c>
      <c r="G144" s="41"/>
      <c r="H144" s="11" t="s">
        <v>15</v>
      </c>
      <c r="J144" s="8"/>
    </row>
    <row r="145" spans="1:10" ht="15">
      <c r="A145" s="33"/>
      <c r="B145" s="23">
        <v>50</v>
      </c>
      <c r="C145" s="22" t="s">
        <v>295</v>
      </c>
      <c r="D145" s="20" t="s">
        <v>69</v>
      </c>
      <c r="E145" s="20"/>
      <c r="F145" s="23" t="s">
        <v>155</v>
      </c>
      <c r="G145" s="21"/>
      <c r="H145" s="4" t="s">
        <v>311</v>
      </c>
      <c r="J145" s="8"/>
    </row>
    <row r="146" spans="1:10" ht="15">
      <c r="A146" s="33"/>
      <c r="B146" s="23">
        <v>51</v>
      </c>
      <c r="C146" s="22" t="s">
        <v>175</v>
      </c>
      <c r="D146" s="20" t="s">
        <v>37</v>
      </c>
      <c r="E146" s="20"/>
      <c r="F146" s="23" t="s">
        <v>155</v>
      </c>
      <c r="G146" s="21"/>
      <c r="H146" s="4" t="s">
        <v>311</v>
      </c>
      <c r="J146" s="8"/>
    </row>
    <row r="147" spans="1:10" ht="15">
      <c r="A147" s="33"/>
      <c r="B147" s="23">
        <v>54</v>
      </c>
      <c r="C147" s="22" t="s">
        <v>280</v>
      </c>
      <c r="D147" s="20" t="s">
        <v>296</v>
      </c>
      <c r="E147" s="20"/>
      <c r="F147" s="23" t="s">
        <v>155</v>
      </c>
      <c r="G147" s="21"/>
      <c r="H147" s="4" t="s">
        <v>311</v>
      </c>
      <c r="J147" s="8"/>
    </row>
    <row r="148" spans="1:10" ht="15">
      <c r="A148" s="33"/>
      <c r="B148" s="23"/>
      <c r="C148" s="22"/>
      <c r="D148" s="20"/>
      <c r="E148" s="20"/>
      <c r="F148" s="23"/>
      <c r="G148" s="21"/>
      <c r="H148" s="4"/>
      <c r="J148" s="8"/>
    </row>
    <row r="149" spans="1:10" ht="15">
      <c r="A149" s="33"/>
      <c r="B149" s="36" t="s">
        <v>371</v>
      </c>
      <c r="C149" s="22"/>
      <c r="D149" s="20"/>
      <c r="E149" s="20"/>
      <c r="F149" s="23"/>
      <c r="G149" s="21"/>
      <c r="H149" s="4"/>
      <c r="J149" s="8"/>
    </row>
    <row r="150" spans="1:10" ht="15">
      <c r="A150" s="33"/>
      <c r="B150" s="4" t="s">
        <v>374</v>
      </c>
      <c r="C150" s="4"/>
      <c r="D150" s="4"/>
      <c r="E150" s="4"/>
      <c r="F150" s="4"/>
      <c r="J150" s="8"/>
    </row>
    <row r="151" spans="1:10" ht="15">
      <c r="A151" s="33"/>
      <c r="B151" s="4" t="s">
        <v>372</v>
      </c>
      <c r="C151" s="4"/>
      <c r="D151" s="4"/>
      <c r="E151" s="4" t="s">
        <v>375</v>
      </c>
      <c r="F151" s="4"/>
      <c r="J151" s="8"/>
    </row>
    <row r="152" spans="2:10" ht="12.75">
      <c r="B152" s="56" t="s">
        <v>373</v>
      </c>
      <c r="C152" s="56"/>
      <c r="D152" s="4"/>
      <c r="E152" s="4" t="s">
        <v>378</v>
      </c>
      <c r="F152" s="4"/>
      <c r="J152" s="8"/>
    </row>
    <row r="153" spans="1:10" ht="15">
      <c r="A153" s="33"/>
      <c r="B153" s="4" t="s">
        <v>183</v>
      </c>
      <c r="C153" s="4"/>
      <c r="D153" s="4"/>
      <c r="E153" s="4" t="s">
        <v>376</v>
      </c>
      <c r="F153" s="4"/>
      <c r="J153" s="8"/>
    </row>
    <row r="154" spans="1:10" ht="15">
      <c r="A154" s="33"/>
      <c r="B154" s="4" t="s">
        <v>82</v>
      </c>
      <c r="E154" s="4" t="s">
        <v>377</v>
      </c>
      <c r="J154" s="8"/>
    </row>
    <row r="155" spans="1:10" ht="15">
      <c r="A155" s="33"/>
      <c r="B155" s="23"/>
      <c r="C155" s="22"/>
      <c r="D155" s="20"/>
      <c r="E155" s="20"/>
      <c r="F155" s="23"/>
      <c r="G155" s="21"/>
      <c r="H155" s="4"/>
      <c r="J155" s="8"/>
    </row>
    <row r="156" spans="1:10" ht="15">
      <c r="A156" s="33"/>
      <c r="B156" s="23"/>
      <c r="C156" s="22"/>
      <c r="D156" s="20"/>
      <c r="E156" s="20"/>
      <c r="F156" s="23"/>
      <c r="G156" s="21"/>
      <c r="H156" s="4"/>
      <c r="J156" s="8"/>
    </row>
    <row r="157" spans="1:10" ht="15">
      <c r="A157" s="33"/>
      <c r="B157" s="23"/>
      <c r="C157" s="22"/>
      <c r="D157" s="20"/>
      <c r="E157" s="20"/>
      <c r="F157" s="23"/>
      <c r="G157" s="21"/>
      <c r="H157" s="4"/>
      <c r="J157" s="8"/>
    </row>
    <row r="158" spans="1:10" ht="15">
      <c r="A158" s="33"/>
      <c r="B158" s="23"/>
      <c r="C158" s="22"/>
      <c r="D158" s="20"/>
      <c r="E158" s="20"/>
      <c r="F158" s="23"/>
      <c r="G158" s="21"/>
      <c r="H158" s="4"/>
      <c r="J158" s="8"/>
    </row>
    <row r="159" spans="1:10" ht="15">
      <c r="A159" s="33"/>
      <c r="B159" s="22"/>
      <c r="C159" s="20"/>
      <c r="D159" s="20"/>
      <c r="E159" s="23"/>
      <c r="F159" s="21"/>
      <c r="G159" s="4"/>
      <c r="H159" s="20"/>
      <c r="J159" s="8"/>
    </row>
    <row r="160" spans="1:10" ht="15">
      <c r="A160" s="33"/>
      <c r="B160" s="22"/>
      <c r="C160" s="20"/>
      <c r="D160" s="20"/>
      <c r="E160" s="23"/>
      <c r="F160" s="21"/>
      <c r="G160" s="4"/>
      <c r="H160" s="20"/>
      <c r="J160" s="8"/>
    </row>
    <row r="161" spans="1:8" ht="15">
      <c r="A161" s="33"/>
      <c r="B161" s="22"/>
      <c r="C161" s="20"/>
      <c r="D161" s="20"/>
      <c r="E161" s="23"/>
      <c r="F161" s="21"/>
      <c r="G161" s="4"/>
      <c r="H161" s="20"/>
    </row>
    <row r="162" spans="1:8" ht="15">
      <c r="A162" s="33"/>
      <c r="B162" s="20"/>
      <c r="E162" s="20"/>
      <c r="F162" s="21"/>
      <c r="G162" s="23"/>
      <c r="H162" s="20"/>
    </row>
    <row r="163" spans="1:8" ht="15">
      <c r="A163" s="33"/>
      <c r="B163" s="20"/>
      <c r="C163" s="22"/>
      <c r="D163" s="20"/>
      <c r="E163" s="20"/>
      <c r="F163" s="21"/>
      <c r="G163" s="23"/>
      <c r="H163" s="20"/>
    </row>
    <row r="164" spans="1:8" ht="15">
      <c r="A164" s="33"/>
      <c r="B164" s="20"/>
      <c r="E164" s="20"/>
      <c r="F164" s="21"/>
      <c r="G164" s="23"/>
      <c r="H164" s="20"/>
    </row>
    <row r="165" spans="1:8" ht="15">
      <c r="A165" s="33"/>
      <c r="B165" s="20"/>
      <c r="E165" s="20"/>
      <c r="F165" s="21"/>
      <c r="G165" s="23"/>
      <c r="H165" s="20"/>
    </row>
    <row r="166" spans="1:8" ht="15">
      <c r="A166" s="33"/>
      <c r="B166" s="20"/>
      <c r="C166" s="22"/>
      <c r="D166" s="20"/>
      <c r="E166" s="20"/>
      <c r="F166" s="21"/>
      <c r="G166" s="23"/>
      <c r="H166" s="20"/>
    </row>
    <row r="167" spans="1:8" ht="15">
      <c r="A167" s="33"/>
      <c r="B167" s="20"/>
      <c r="C167" s="22"/>
      <c r="D167" s="20"/>
      <c r="E167" s="20"/>
      <c r="F167" s="25"/>
      <c r="G167" s="23"/>
      <c r="H167" s="20"/>
    </row>
    <row r="168" spans="1:8" ht="15">
      <c r="A168" s="33"/>
      <c r="B168" s="20"/>
      <c r="C168" s="22"/>
      <c r="D168" s="20"/>
      <c r="E168" s="20"/>
      <c r="F168" s="21"/>
      <c r="G168" s="23"/>
      <c r="H168" s="20"/>
    </row>
    <row r="169" spans="1:8" ht="15">
      <c r="A169" s="33"/>
      <c r="B169" s="20"/>
      <c r="C169" s="22"/>
      <c r="D169" s="20"/>
      <c r="E169" s="20"/>
      <c r="F169" s="21"/>
      <c r="G169" s="23"/>
      <c r="H169" s="20"/>
    </row>
    <row r="170" spans="1:8" ht="15">
      <c r="A170" s="33"/>
      <c r="B170" s="20"/>
      <c r="C170" s="22"/>
      <c r="D170" s="20"/>
      <c r="E170" s="20"/>
      <c r="F170" s="21"/>
      <c r="G170" s="23"/>
      <c r="H170" s="20"/>
    </row>
    <row r="171" spans="1:9" ht="15">
      <c r="A171" s="33"/>
      <c r="B171" s="20"/>
      <c r="C171" s="22"/>
      <c r="D171" s="20"/>
      <c r="E171" s="20"/>
      <c r="F171" s="23"/>
      <c r="G171" s="23"/>
      <c r="H171" s="20"/>
      <c r="I171" s="4"/>
    </row>
    <row r="172" spans="1:9" ht="15">
      <c r="A172" s="33"/>
      <c r="B172" s="20"/>
      <c r="C172" s="22"/>
      <c r="D172" s="20"/>
      <c r="E172" s="20"/>
      <c r="F172" s="23"/>
      <c r="G172" s="23"/>
      <c r="H172" s="20"/>
      <c r="I172" s="4"/>
    </row>
    <row r="173" spans="1:9" ht="15">
      <c r="A173" s="33"/>
      <c r="B173" s="20"/>
      <c r="C173" s="22"/>
      <c r="D173" s="20"/>
      <c r="E173" s="20"/>
      <c r="F173" s="23"/>
      <c r="G173" s="23"/>
      <c r="H173" s="20"/>
      <c r="I173" s="4"/>
    </row>
    <row r="174" spans="1:9" ht="15">
      <c r="A174" s="33"/>
      <c r="B174" s="20"/>
      <c r="C174" s="22"/>
      <c r="D174" s="20"/>
      <c r="E174" s="20"/>
      <c r="F174" s="23"/>
      <c r="G174" s="23"/>
      <c r="H174" s="20"/>
      <c r="I174" s="4"/>
    </row>
    <row r="175" spans="1:9" ht="15">
      <c r="A175" s="33"/>
      <c r="B175" s="20"/>
      <c r="C175" s="22"/>
      <c r="D175" s="20"/>
      <c r="E175" s="20"/>
      <c r="F175" s="23"/>
      <c r="G175" s="23"/>
      <c r="H175" s="20"/>
      <c r="I175" s="4"/>
    </row>
    <row r="176" spans="1:9" ht="15">
      <c r="A176" s="33"/>
      <c r="B176" s="20"/>
      <c r="C176" s="22"/>
      <c r="D176" s="20"/>
      <c r="E176" s="20"/>
      <c r="F176" s="23"/>
      <c r="G176" s="23"/>
      <c r="H176" s="20"/>
      <c r="I176" s="4"/>
    </row>
    <row r="177" spans="1:9" ht="15">
      <c r="A177" s="33"/>
      <c r="B177" s="20"/>
      <c r="C177" s="22"/>
      <c r="D177" s="20"/>
      <c r="E177" s="20"/>
      <c r="F177" s="23"/>
      <c r="G177" s="23"/>
      <c r="H177" s="20"/>
      <c r="I177" s="4"/>
    </row>
    <row r="178" spans="1:9" ht="15">
      <c r="A178" s="33"/>
      <c r="B178" s="20"/>
      <c r="C178" s="22"/>
      <c r="D178" s="20"/>
      <c r="E178" s="20"/>
      <c r="F178" s="23"/>
      <c r="G178" s="23"/>
      <c r="H178" s="20"/>
      <c r="I178" s="4"/>
    </row>
    <row r="179" spans="1:9" ht="15">
      <c r="A179" s="33"/>
      <c r="B179" s="20"/>
      <c r="C179" s="22"/>
      <c r="D179" s="20"/>
      <c r="E179" s="20"/>
      <c r="F179" s="23"/>
      <c r="G179" s="23"/>
      <c r="H179" s="20"/>
      <c r="I179" s="4"/>
    </row>
    <row r="180" spans="1:9" ht="15">
      <c r="A180" s="33"/>
      <c r="B180" s="20"/>
      <c r="C180" s="22"/>
      <c r="D180" s="20"/>
      <c r="E180" s="20"/>
      <c r="F180" s="23"/>
      <c r="G180" s="23"/>
      <c r="H180" s="20"/>
      <c r="I180" s="4"/>
    </row>
    <row r="181" spans="6:8" ht="12.75">
      <c r="F181" s="16"/>
      <c r="G181" s="16"/>
      <c r="H181" s="4"/>
    </row>
    <row r="182" spans="1:8" ht="15">
      <c r="A182" s="33"/>
      <c r="B182" s="20"/>
      <c r="C182" s="22"/>
      <c r="D182" s="20"/>
      <c r="E182" s="20"/>
      <c r="F182" s="21"/>
      <c r="G182" s="21"/>
      <c r="H182" s="4"/>
    </row>
    <row r="183" spans="1:8" ht="15">
      <c r="A183" s="33"/>
      <c r="B183" s="20"/>
      <c r="C183" s="22"/>
      <c r="D183" s="20"/>
      <c r="E183" s="20"/>
      <c r="F183" s="21"/>
      <c r="G183" s="21"/>
      <c r="H183" s="4"/>
    </row>
    <row r="184" spans="1:8" ht="15">
      <c r="A184" s="33"/>
      <c r="B184" s="20"/>
      <c r="C184" s="22"/>
      <c r="D184" s="20"/>
      <c r="E184" s="20"/>
      <c r="F184" s="21"/>
      <c r="G184" s="25"/>
      <c r="H184" s="4"/>
    </row>
    <row r="185" spans="1:8" ht="15">
      <c r="A185" s="33"/>
      <c r="B185" s="20"/>
      <c r="C185" s="22"/>
      <c r="D185" s="20"/>
      <c r="E185" s="20"/>
      <c r="F185" s="21"/>
      <c r="G185" s="21"/>
      <c r="H185" s="4"/>
    </row>
    <row r="186" spans="1:8" ht="15">
      <c r="A186" s="33"/>
      <c r="B186" s="20"/>
      <c r="C186" s="22"/>
      <c r="D186" s="20"/>
      <c r="E186" s="20"/>
      <c r="F186" s="23"/>
      <c r="G186" s="21"/>
      <c r="H186" s="4"/>
    </row>
    <row r="187" spans="1:8" ht="15">
      <c r="A187" s="33"/>
      <c r="B187" s="20"/>
      <c r="C187" s="22"/>
      <c r="D187" s="20"/>
      <c r="E187" s="20"/>
      <c r="F187" s="23"/>
      <c r="G187" s="21"/>
      <c r="H187" s="4"/>
    </row>
    <row r="188" spans="1:8" ht="15">
      <c r="A188" s="18"/>
      <c r="B188" s="20"/>
      <c r="C188" s="22"/>
      <c r="D188" s="20"/>
      <c r="E188" s="20"/>
      <c r="F188" s="21"/>
      <c r="G188" s="21"/>
      <c r="H188" s="4"/>
    </row>
    <row r="189" spans="1:8" ht="15">
      <c r="A189" s="33"/>
      <c r="B189" s="20"/>
      <c r="E189" s="20"/>
      <c r="F189" s="20"/>
      <c r="G189" s="20"/>
      <c r="H189" s="20"/>
    </row>
    <row r="190" spans="1:8" ht="15">
      <c r="A190" s="33"/>
      <c r="B190" s="20"/>
      <c r="E190" s="20"/>
      <c r="F190" s="20"/>
      <c r="G190" s="22"/>
      <c r="H190" s="20"/>
    </row>
    <row r="191" spans="1:8" ht="15">
      <c r="A191" s="33"/>
      <c r="B191" s="20"/>
      <c r="E191" s="20"/>
      <c r="F191" s="20"/>
      <c r="G191" s="22"/>
      <c r="H191" s="20"/>
    </row>
    <row r="192" spans="1:8" ht="15">
      <c r="A192" s="33"/>
      <c r="B192" s="20"/>
      <c r="E192" s="20"/>
      <c r="F192" s="24"/>
      <c r="G192" s="22"/>
      <c r="H192" s="20"/>
    </row>
    <row r="193" spans="1:8" ht="15">
      <c r="A193" s="33"/>
      <c r="B193" s="20"/>
      <c r="E193" s="20"/>
      <c r="F193" s="20"/>
      <c r="G193" s="22"/>
      <c r="H193" s="20"/>
    </row>
    <row r="194" spans="1:8" ht="15">
      <c r="A194" s="33"/>
      <c r="B194" s="20"/>
      <c r="C194" s="22"/>
      <c r="D194" s="20"/>
      <c r="E194" s="20"/>
      <c r="F194" s="20"/>
      <c r="G194" s="22"/>
      <c r="H194" s="20"/>
    </row>
    <row r="195" spans="1:8" ht="15">
      <c r="A195" s="33"/>
      <c r="B195" s="20"/>
      <c r="C195" s="22"/>
      <c r="D195" s="20"/>
      <c r="E195" s="20"/>
      <c r="F195" s="4"/>
      <c r="G195" s="22"/>
      <c r="H195" s="20"/>
    </row>
    <row r="196" spans="1:8" ht="15">
      <c r="A196" s="33"/>
      <c r="B196" s="20"/>
      <c r="C196" s="22"/>
      <c r="D196" s="20"/>
      <c r="E196" s="20"/>
      <c r="F196" s="22"/>
      <c r="G196" s="22"/>
      <c r="H196" s="20"/>
    </row>
    <row r="197" spans="1:8" ht="15">
      <c r="A197" s="33"/>
      <c r="B197" s="20"/>
      <c r="C197" s="22"/>
      <c r="D197" s="20"/>
      <c r="E197" s="20"/>
      <c r="F197" s="22"/>
      <c r="G197" s="22"/>
      <c r="H197" s="20"/>
    </row>
    <row r="198" spans="1:8" ht="15">
      <c r="A198" s="18"/>
      <c r="C198" s="4"/>
      <c r="F198" s="16"/>
      <c r="G198" s="16"/>
      <c r="H198" s="4"/>
    </row>
    <row r="199" spans="1:9" ht="15">
      <c r="A199" s="33"/>
      <c r="C199" s="22"/>
      <c r="D199" s="20"/>
      <c r="E199" s="20"/>
      <c r="F199" s="20"/>
      <c r="G199" s="20"/>
      <c r="H199" s="20"/>
      <c r="I199" s="4"/>
    </row>
    <row r="200" spans="1:8" ht="15">
      <c r="A200" s="33"/>
      <c r="C200" s="22"/>
      <c r="D200" s="20"/>
      <c r="E200" s="20"/>
      <c r="F200" s="20"/>
      <c r="G200" s="21"/>
      <c r="H200" s="20"/>
    </row>
    <row r="201" spans="1:8" ht="15">
      <c r="A201" s="18"/>
      <c r="F201" s="16"/>
      <c r="G201" s="16"/>
      <c r="H201" s="4"/>
    </row>
    <row r="202" spans="1:8" ht="15">
      <c r="A202" s="18"/>
      <c r="F202" s="16"/>
      <c r="G202" s="16"/>
      <c r="H202" s="4"/>
    </row>
    <row r="203" spans="2:8" ht="12.75">
      <c r="B203" s="20"/>
      <c r="C203" s="20"/>
      <c r="D203" s="22"/>
      <c r="E203" s="20"/>
      <c r="F203" s="25"/>
      <c r="G203" s="21"/>
      <c r="H203" s="20"/>
    </row>
    <row r="204" spans="2:8" ht="12.75">
      <c r="B204" s="20"/>
      <c r="C204" s="20"/>
      <c r="D204" s="20"/>
      <c r="E204" s="20"/>
      <c r="F204" s="25"/>
      <c r="G204" s="26"/>
      <c r="H204" s="20"/>
    </row>
    <row r="205" spans="2:8" ht="12.75">
      <c r="B205" s="20"/>
      <c r="C205" s="20"/>
      <c r="D205" s="20"/>
      <c r="E205" s="20"/>
      <c r="F205" s="25"/>
      <c r="G205" s="26"/>
      <c r="H205" s="20"/>
    </row>
    <row r="206" spans="2:9" ht="12.75">
      <c r="B206" s="20"/>
      <c r="C206" s="20"/>
      <c r="D206" s="20"/>
      <c r="E206" s="20"/>
      <c r="F206" s="25"/>
      <c r="G206" s="26"/>
      <c r="H206" s="20"/>
      <c r="I206" s="20"/>
    </row>
    <row r="207" spans="2:9" ht="12.75">
      <c r="B207" s="20"/>
      <c r="C207" s="20"/>
      <c r="D207" s="20"/>
      <c r="E207" s="20"/>
      <c r="F207" s="25"/>
      <c r="G207" s="26"/>
      <c r="H207" s="20"/>
      <c r="I207" s="20"/>
    </row>
    <row r="208" spans="2:9" ht="12.75">
      <c r="B208" s="20"/>
      <c r="C208" s="20"/>
      <c r="D208" s="20"/>
      <c r="E208" s="20"/>
      <c r="F208" s="25"/>
      <c r="G208" s="26"/>
      <c r="H208" s="20"/>
      <c r="I208" s="20"/>
    </row>
    <row r="209" spans="2:8" ht="12.75">
      <c r="B209" s="20"/>
      <c r="C209" s="20"/>
      <c r="D209" s="20"/>
      <c r="E209" s="20"/>
      <c r="F209" s="25"/>
      <c r="G209" s="26"/>
      <c r="H209" s="20"/>
    </row>
    <row r="210" spans="2:8" ht="12.75">
      <c r="B210" s="20"/>
      <c r="C210" s="20"/>
      <c r="D210" s="20"/>
      <c r="E210" s="20"/>
      <c r="F210" s="25"/>
      <c r="G210" s="26"/>
      <c r="H210" s="20"/>
    </row>
    <row r="211" spans="2:8" ht="12.75">
      <c r="B211" s="20"/>
      <c r="C211" s="20"/>
      <c r="D211" s="20"/>
      <c r="E211" s="20"/>
      <c r="F211" s="25"/>
      <c r="G211" s="26"/>
      <c r="H211" s="20"/>
    </row>
    <row r="212" spans="2:8" ht="12.75">
      <c r="B212" s="20"/>
      <c r="C212" s="20"/>
      <c r="D212" s="20"/>
      <c r="E212" s="20"/>
      <c r="F212" s="25"/>
      <c r="G212" s="26"/>
      <c r="H212" s="22"/>
    </row>
    <row r="213" spans="2:8" ht="12.75">
      <c r="B213" s="20"/>
      <c r="C213" s="20"/>
      <c r="D213" s="22"/>
      <c r="E213" s="20"/>
      <c r="F213" s="25"/>
      <c r="G213" s="26"/>
      <c r="H213" s="20"/>
    </row>
    <row r="214" spans="2:8" ht="12.75">
      <c r="B214" s="20"/>
      <c r="C214" s="20"/>
      <c r="D214" s="20"/>
      <c r="E214" s="20"/>
      <c r="F214" s="25"/>
      <c r="G214" s="26"/>
      <c r="H214" s="20"/>
    </row>
    <row r="215" spans="2:8" ht="12.75">
      <c r="B215" s="20"/>
      <c r="C215" s="20"/>
      <c r="D215" s="22"/>
      <c r="E215" s="20"/>
      <c r="F215" s="25"/>
      <c r="G215" s="26"/>
      <c r="H215" s="20"/>
    </row>
    <row r="216" spans="2:8" ht="12.75">
      <c r="B216" s="20"/>
      <c r="C216" s="20"/>
      <c r="D216" s="20"/>
      <c r="E216" s="20"/>
      <c r="F216" s="25"/>
      <c r="G216" s="26"/>
      <c r="H216" s="20"/>
    </row>
    <row r="217" spans="2:8" ht="12.75">
      <c r="B217" s="20"/>
      <c r="C217" s="20"/>
      <c r="D217" s="20"/>
      <c r="E217" s="20"/>
      <c r="F217" s="25"/>
      <c r="G217" s="26"/>
      <c r="H217" s="4"/>
    </row>
    <row r="218" spans="2:8" ht="12.75">
      <c r="B218" s="20"/>
      <c r="C218" s="20"/>
      <c r="D218" s="20"/>
      <c r="E218" s="20"/>
      <c r="F218" s="25"/>
      <c r="G218" s="26"/>
      <c r="H218" s="20"/>
    </row>
    <row r="219" spans="2:8" ht="12.75">
      <c r="B219" s="20"/>
      <c r="C219" s="20"/>
      <c r="D219" s="20"/>
      <c r="E219" s="20"/>
      <c r="F219" s="25"/>
      <c r="G219" s="26"/>
      <c r="H219" s="20"/>
    </row>
    <row r="220" spans="2:8" ht="12.75">
      <c r="B220" s="20"/>
      <c r="C220" s="20"/>
      <c r="D220" s="20"/>
      <c r="E220" s="20"/>
      <c r="F220" s="25"/>
      <c r="G220" s="26"/>
      <c r="H220" s="20"/>
    </row>
    <row r="221" spans="2:8" ht="12.75">
      <c r="B221" s="20"/>
      <c r="C221" s="20"/>
      <c r="D221" s="20"/>
      <c r="E221" s="20"/>
      <c r="F221" s="25"/>
      <c r="G221" s="26"/>
      <c r="H221" s="20"/>
    </row>
    <row r="222" spans="2:8" ht="12.75">
      <c r="B222" s="20"/>
      <c r="C222" s="20"/>
      <c r="D222" s="20"/>
      <c r="E222" s="20"/>
      <c r="F222" s="25"/>
      <c r="G222" s="26"/>
      <c r="H222" s="20"/>
    </row>
    <row r="223" spans="2:8" ht="12.75">
      <c r="B223" s="20"/>
      <c r="C223" s="20"/>
      <c r="D223" s="20"/>
      <c r="E223" s="20"/>
      <c r="F223" s="25"/>
      <c r="G223" s="26"/>
      <c r="H223" s="4"/>
    </row>
    <row r="224" spans="2:8" ht="12.75">
      <c r="B224" s="20"/>
      <c r="C224" s="20"/>
      <c r="D224" s="20"/>
      <c r="E224" s="20"/>
      <c r="F224" s="25"/>
      <c r="G224" s="26"/>
      <c r="H224" s="20"/>
    </row>
    <row r="225" spans="2:8" ht="12.75">
      <c r="B225" s="20"/>
      <c r="C225" s="20"/>
      <c r="D225" s="20"/>
      <c r="E225" s="20"/>
      <c r="F225" s="25"/>
      <c r="G225" s="26"/>
      <c r="H225" s="4"/>
    </row>
    <row r="226" spans="2:8" ht="12.75">
      <c r="B226" s="20"/>
      <c r="C226" s="20"/>
      <c r="D226" s="20"/>
      <c r="E226" s="20"/>
      <c r="F226" s="25"/>
      <c r="G226" s="26"/>
      <c r="H226" s="20"/>
    </row>
    <row r="227" spans="3:8" ht="12.75">
      <c r="C227" s="20"/>
      <c r="D227" s="20"/>
      <c r="E227" s="20"/>
      <c r="F227" s="25"/>
      <c r="G227" s="26"/>
      <c r="H227" s="20"/>
    </row>
    <row r="228" spans="3:8" ht="12.75">
      <c r="C228" s="20"/>
      <c r="D228" s="20"/>
      <c r="E228" s="20"/>
      <c r="F228" s="25"/>
      <c r="G228" s="26"/>
      <c r="H228" s="20"/>
    </row>
    <row r="229" spans="2:8" ht="12.75">
      <c r="B229" s="20"/>
      <c r="C229" s="20"/>
      <c r="D229" s="20"/>
      <c r="E229" s="20"/>
      <c r="F229" s="25"/>
      <c r="G229" s="26"/>
      <c r="H229" s="20"/>
    </row>
    <row r="230" spans="2:8" ht="12.75">
      <c r="B230" s="20"/>
      <c r="C230" s="20"/>
      <c r="D230" s="20"/>
      <c r="E230" s="20"/>
      <c r="F230" s="25"/>
      <c r="G230" s="26"/>
      <c r="H230" s="20"/>
    </row>
    <row r="231" spans="2:8" ht="12.75">
      <c r="B231" s="20"/>
      <c r="C231" s="20"/>
      <c r="D231" s="20"/>
      <c r="E231" s="20"/>
      <c r="F231" s="25"/>
      <c r="G231" s="26"/>
      <c r="H231" s="4"/>
    </row>
    <row r="232" spans="2:8" ht="12.75">
      <c r="B232" s="20"/>
      <c r="C232" s="20"/>
      <c r="D232" s="20"/>
      <c r="E232" s="20"/>
      <c r="F232" s="25"/>
      <c r="G232" s="26"/>
      <c r="H232" s="22"/>
    </row>
    <row r="233" spans="2:8" ht="12.75">
      <c r="B233" s="20"/>
      <c r="C233" s="20"/>
      <c r="D233" s="20"/>
      <c r="E233" s="20"/>
      <c r="F233" s="25"/>
      <c r="G233" s="26"/>
      <c r="H233" s="20"/>
    </row>
    <row r="234" ht="15">
      <c r="A234" s="33"/>
    </row>
    <row r="237" spans="2:3" ht="12.75">
      <c r="B237" s="20"/>
      <c r="C237" s="20"/>
    </row>
    <row r="238" spans="2:3" ht="12.75">
      <c r="B238" s="20"/>
      <c r="C238" s="20"/>
    </row>
    <row r="243" spans="4:8" ht="12.75">
      <c r="D243" s="20"/>
      <c r="E243" s="20"/>
      <c r="F243" s="20"/>
      <c r="G243" s="20"/>
      <c r="H243" s="20"/>
    </row>
    <row r="244" spans="4:8" ht="12.75">
      <c r="D244" s="20"/>
      <c r="E244" s="20"/>
      <c r="F244" s="20"/>
      <c r="G244" s="20"/>
      <c r="H244" s="20"/>
    </row>
    <row r="245" spans="6:8" ht="12.75">
      <c r="F245" s="16"/>
      <c r="G245" s="16"/>
      <c r="H245" s="4"/>
    </row>
    <row r="246" spans="6:8" ht="12.75">
      <c r="F246" s="16"/>
      <c r="G246" s="16"/>
      <c r="H246" s="4"/>
    </row>
    <row r="247" spans="6:8" ht="12.75">
      <c r="F247" s="16"/>
      <c r="G247" s="16"/>
      <c r="H247" s="4"/>
    </row>
    <row r="248" spans="1:8" ht="12.75">
      <c r="A248" s="20"/>
      <c r="F248" s="16"/>
      <c r="G248" s="16"/>
      <c r="H248" s="4"/>
    </row>
    <row r="249" spans="1:8" ht="12.75">
      <c r="A249" s="20"/>
      <c r="F249" s="16"/>
      <c r="G249" s="16"/>
      <c r="H249" s="4"/>
    </row>
    <row r="250" spans="1:8" ht="15">
      <c r="A250" s="18"/>
      <c r="F250" s="16"/>
      <c r="G250" s="16"/>
      <c r="H250" s="4"/>
    </row>
    <row r="251" spans="1:8" ht="15">
      <c r="A251" s="18"/>
      <c r="F251" s="16"/>
      <c r="G251" s="16"/>
      <c r="H251" s="4"/>
    </row>
    <row r="252" spans="1:8" ht="15">
      <c r="A252" s="18"/>
      <c r="F252" s="16"/>
      <c r="G252" s="16"/>
      <c r="H252" s="4"/>
    </row>
    <row r="253" spans="1:8" ht="15">
      <c r="A253" s="18"/>
      <c r="F253" s="16"/>
      <c r="G253" s="16"/>
      <c r="H253" s="4"/>
    </row>
    <row r="254" spans="1:8" ht="15">
      <c r="A254" s="18"/>
      <c r="F254" s="16"/>
      <c r="G254" s="16"/>
      <c r="H254" s="4"/>
    </row>
    <row r="255" spans="1:8" ht="15">
      <c r="A255" s="18"/>
      <c r="F255" s="16"/>
      <c r="G255" s="16"/>
      <c r="H255" s="4"/>
    </row>
    <row r="256" spans="1:8" ht="15">
      <c r="A256" s="18"/>
      <c r="F256" s="16"/>
      <c r="G256" s="16"/>
      <c r="H256" s="4"/>
    </row>
    <row r="257" spans="1:8" ht="15">
      <c r="A257" s="18"/>
      <c r="F257" s="16"/>
      <c r="G257" s="16"/>
      <c r="H257" s="4"/>
    </row>
    <row r="258" spans="1:8" ht="15">
      <c r="A258" s="18"/>
      <c r="F258" s="16"/>
      <c r="G258" s="16"/>
      <c r="H258" s="4"/>
    </row>
    <row r="259" spans="1:8" ht="15">
      <c r="A259" s="18"/>
      <c r="F259" s="16"/>
      <c r="G259" s="16"/>
      <c r="H259" s="4"/>
    </row>
    <row r="260" spans="1:8" ht="15">
      <c r="A260" s="18"/>
      <c r="F260" s="16"/>
      <c r="G260" s="16"/>
      <c r="H260" s="4"/>
    </row>
    <row r="261" spans="1:8" ht="15">
      <c r="A261" s="18"/>
      <c r="F261" s="16"/>
      <c r="G261" s="16"/>
      <c r="H261" s="4"/>
    </row>
    <row r="262" spans="1:8" ht="15">
      <c r="A262" s="18"/>
      <c r="F262" s="16"/>
      <c r="G262" s="16"/>
      <c r="H262" s="4"/>
    </row>
    <row r="263" spans="1:8" ht="15">
      <c r="A263" s="18"/>
      <c r="F263" s="16"/>
      <c r="G263" s="16"/>
      <c r="H263" s="4"/>
    </row>
    <row r="264" spans="1:8" ht="15">
      <c r="A264" s="18"/>
      <c r="F264" s="16"/>
      <c r="G264" s="16"/>
      <c r="H264" s="4"/>
    </row>
    <row r="265" spans="1:8" ht="15">
      <c r="A265" s="18"/>
      <c r="F265" s="16"/>
      <c r="G265" s="16"/>
      <c r="H265" s="4"/>
    </row>
    <row r="266" spans="1:8" ht="15">
      <c r="A266" s="18"/>
      <c r="B266" s="8"/>
      <c r="C266" s="1"/>
      <c r="F266" s="16"/>
      <c r="G266" s="16"/>
      <c r="H266" s="4"/>
    </row>
    <row r="267" spans="1:8" ht="15">
      <c r="A267" s="18"/>
      <c r="B267" s="8"/>
      <c r="C267" s="1"/>
      <c r="F267" s="16"/>
      <c r="G267" s="16"/>
      <c r="H267" s="4"/>
    </row>
    <row r="268" spans="1:8" ht="15">
      <c r="A268" s="18"/>
      <c r="B268" s="8"/>
      <c r="C268" s="1"/>
      <c r="F268" s="16"/>
      <c r="G268" s="16"/>
      <c r="H268" s="4"/>
    </row>
    <row r="269" spans="1:8" ht="15">
      <c r="A269" s="18"/>
      <c r="B269" s="8"/>
      <c r="C269" s="1"/>
      <c r="F269" s="16"/>
      <c r="G269" s="16"/>
      <c r="H269" s="4"/>
    </row>
    <row r="270" spans="1:8" ht="15">
      <c r="A270" s="18"/>
      <c r="B270" s="8"/>
      <c r="C270" s="10"/>
      <c r="F270" s="16"/>
      <c r="G270" s="16"/>
      <c r="H270" s="4"/>
    </row>
    <row r="271" spans="1:8" ht="15">
      <c r="A271" s="18"/>
      <c r="B271" s="8"/>
      <c r="C271" s="10"/>
      <c r="F271" s="16"/>
      <c r="G271" s="16"/>
      <c r="H271" s="4"/>
    </row>
    <row r="272" spans="1:8" ht="15">
      <c r="A272" s="18"/>
      <c r="B272" s="8"/>
      <c r="C272" s="10"/>
      <c r="D272" s="4"/>
      <c r="E272" s="4"/>
      <c r="F272" s="16"/>
      <c r="G272" s="16"/>
      <c r="H272" s="4"/>
    </row>
    <row r="273" spans="1:8" ht="15">
      <c r="A273" s="18"/>
      <c r="B273" s="8"/>
      <c r="C273" s="10"/>
      <c r="D273" s="4"/>
      <c r="E273" s="4"/>
      <c r="F273" s="16"/>
      <c r="G273" s="16"/>
      <c r="H273" s="4"/>
    </row>
    <row r="274" spans="1:8" ht="15">
      <c r="A274" s="18"/>
      <c r="B274" s="8"/>
      <c r="C274" s="1"/>
      <c r="D274" s="4"/>
      <c r="E274" s="4"/>
      <c r="F274" s="16"/>
      <c r="G274" s="16"/>
      <c r="H274" s="4"/>
    </row>
    <row r="275" spans="1:8" ht="15">
      <c r="A275" s="18"/>
      <c r="B275" s="8"/>
      <c r="C275" s="1"/>
      <c r="D275" s="4"/>
      <c r="E275" s="4"/>
      <c r="F275" s="16"/>
      <c r="G275" s="16"/>
      <c r="H275" s="4"/>
    </row>
    <row r="276" spans="1:8" ht="15">
      <c r="A276" s="18"/>
      <c r="B276" s="8"/>
      <c r="C276" s="1"/>
      <c r="D276" s="11"/>
      <c r="E276" s="4"/>
      <c r="F276" s="16"/>
      <c r="G276" s="16"/>
      <c r="H276" s="4"/>
    </row>
    <row r="277" spans="1:8" ht="12.75">
      <c r="A277" s="1"/>
      <c r="B277" s="8"/>
      <c r="C277" s="1"/>
      <c r="D277" s="11"/>
      <c r="F277" s="16"/>
      <c r="G277" s="16"/>
      <c r="H277" s="4"/>
    </row>
    <row r="278" spans="1:8" ht="12.75">
      <c r="A278" s="1"/>
      <c r="B278" s="8"/>
      <c r="C278" s="1"/>
      <c r="D278" s="11"/>
      <c r="E278" s="4"/>
      <c r="F278" s="16"/>
      <c r="G278" s="16"/>
      <c r="H278" s="4"/>
    </row>
    <row r="279" spans="1:8" ht="12.75">
      <c r="A279" s="1"/>
      <c r="B279" s="8"/>
      <c r="C279" s="1"/>
      <c r="D279" s="11"/>
      <c r="E279" s="4"/>
      <c r="F279" s="16"/>
      <c r="G279" s="16"/>
      <c r="H279" s="4"/>
    </row>
    <row r="280" spans="1:7" ht="12.75">
      <c r="A280" s="1"/>
      <c r="B280" s="8"/>
      <c r="C280" s="1"/>
      <c r="D280" s="4"/>
      <c r="E280" s="4"/>
      <c r="F280" s="16"/>
      <c r="G280" s="16"/>
    </row>
    <row r="281" spans="1:8" ht="12.75">
      <c r="A281" s="8"/>
      <c r="B281" s="8"/>
      <c r="C281" s="1"/>
      <c r="D281" s="4"/>
      <c r="E281" s="4"/>
      <c r="F281" s="16"/>
      <c r="G281" s="16"/>
      <c r="H281" s="4"/>
    </row>
    <row r="282" spans="1:8" ht="12.75">
      <c r="A282" s="8"/>
      <c r="B282" s="8"/>
      <c r="C282" s="1"/>
      <c r="D282" s="4"/>
      <c r="E282" s="4"/>
      <c r="F282" s="16"/>
      <c r="G282" s="16"/>
      <c r="H282" s="4"/>
    </row>
    <row r="283" spans="1:8" ht="12.75">
      <c r="A283" s="8"/>
      <c r="B283" s="8"/>
      <c r="C283" s="1"/>
      <c r="D283" s="4"/>
      <c r="E283" s="4"/>
      <c r="F283" s="16"/>
      <c r="G283" s="16"/>
      <c r="H283" s="4"/>
    </row>
    <row r="284" spans="1:8" ht="12.75">
      <c r="A284" s="8"/>
      <c r="B284" s="8"/>
      <c r="C284" s="1"/>
      <c r="D284" s="4"/>
      <c r="E284" s="4"/>
      <c r="F284" s="16"/>
      <c r="G284" s="16"/>
      <c r="H284" s="4"/>
    </row>
    <row r="285" spans="1:8" ht="12.75">
      <c r="A285" s="1"/>
      <c r="B285" s="8"/>
      <c r="C285" s="1"/>
      <c r="D285" s="4"/>
      <c r="E285" s="4"/>
      <c r="F285" s="16"/>
      <c r="G285" s="16"/>
      <c r="H285" s="4"/>
    </row>
    <row r="286" spans="1:8" ht="12.75">
      <c r="A286" s="8"/>
      <c r="B286" s="8"/>
      <c r="C286" s="1"/>
      <c r="D286" s="4"/>
      <c r="E286" s="4"/>
      <c r="F286" s="16"/>
      <c r="G286" s="16"/>
      <c r="H286" s="4"/>
    </row>
    <row r="287" spans="1:8" ht="12.75">
      <c r="A287" s="8"/>
      <c r="B287" s="8"/>
      <c r="C287" s="1"/>
      <c r="D287" s="4"/>
      <c r="F287" s="16"/>
      <c r="G287" s="16"/>
      <c r="H287" s="4"/>
    </row>
    <row r="288" spans="1:8" ht="12.75">
      <c r="A288" s="8"/>
      <c r="B288" s="8"/>
      <c r="C288" s="1"/>
      <c r="D288" s="4"/>
      <c r="F288" s="16"/>
      <c r="G288" s="16"/>
      <c r="H288" s="4"/>
    </row>
    <row r="289" spans="1:8" ht="12.75">
      <c r="A289" s="8"/>
      <c r="B289" s="8"/>
      <c r="C289" s="1"/>
      <c r="D289" s="4"/>
      <c r="F289" s="16"/>
      <c r="G289" s="16"/>
      <c r="H289" s="4"/>
    </row>
    <row r="290" spans="1:11" ht="12.75">
      <c r="A290" s="8"/>
      <c r="B290" s="8"/>
      <c r="C290" s="1"/>
      <c r="D290" s="4"/>
      <c r="F290" s="16"/>
      <c r="G290" s="16"/>
      <c r="H290" s="4"/>
      <c r="K290" s="4"/>
    </row>
    <row r="291" spans="1:8" ht="12.75">
      <c r="A291" s="8"/>
      <c r="B291" s="8"/>
      <c r="C291" s="1"/>
      <c r="D291" s="4"/>
      <c r="F291" s="16"/>
      <c r="G291" s="16"/>
      <c r="H291" s="4"/>
    </row>
    <row r="292" spans="1:8" ht="12.75">
      <c r="A292" s="8"/>
      <c r="B292" s="8"/>
      <c r="C292" s="1"/>
      <c r="D292" s="4"/>
      <c r="F292" s="16"/>
      <c r="G292" s="16"/>
      <c r="H292" s="4"/>
    </row>
    <row r="293" spans="1:8" ht="12.75">
      <c r="A293" s="8"/>
      <c r="B293" s="8"/>
      <c r="C293" s="1"/>
      <c r="D293" s="4"/>
      <c r="F293" s="16"/>
      <c r="G293" s="16"/>
      <c r="H293" s="4"/>
    </row>
    <row r="294" spans="1:8" ht="12.75">
      <c r="A294" s="12"/>
      <c r="B294" s="8"/>
      <c r="C294" s="1"/>
      <c r="D294" s="4"/>
      <c r="E294" s="4"/>
      <c r="F294" s="16"/>
      <c r="G294" s="16"/>
      <c r="H294" s="4"/>
    </row>
    <row r="295" spans="1:8" ht="12.75">
      <c r="A295" s="12"/>
      <c r="B295" s="8"/>
      <c r="C295" s="10"/>
      <c r="D295" s="4"/>
      <c r="E295" s="4"/>
      <c r="F295" s="16"/>
      <c r="G295" s="16"/>
      <c r="H295" s="4"/>
    </row>
    <row r="296" spans="1:8" ht="12.75">
      <c r="A296" s="12"/>
      <c r="B296" s="8"/>
      <c r="C296" s="10"/>
      <c r="D296" s="4"/>
      <c r="E296" s="4"/>
      <c r="F296" s="16"/>
      <c r="G296" s="16"/>
      <c r="H296" s="4"/>
    </row>
    <row r="297" spans="1:8" ht="12.75">
      <c r="A297" s="8"/>
      <c r="B297" s="8"/>
      <c r="C297" s="10"/>
      <c r="D297" s="4"/>
      <c r="E297" s="4"/>
      <c r="F297" s="16"/>
      <c r="G297" s="16"/>
      <c r="H297" s="4"/>
    </row>
    <row r="298" spans="1:8" ht="12.75">
      <c r="A298" s="12"/>
      <c r="B298" s="8"/>
      <c r="C298" s="10"/>
      <c r="D298" s="4"/>
      <c r="E298" s="4"/>
      <c r="F298" s="16"/>
      <c r="G298" s="16"/>
      <c r="H298" s="4"/>
    </row>
    <row r="299" spans="1:8" ht="12.75">
      <c r="A299" s="12"/>
      <c r="B299" s="8"/>
      <c r="C299" s="1"/>
      <c r="D299" s="4"/>
      <c r="E299" s="4"/>
      <c r="F299" s="16"/>
      <c r="G299" s="16"/>
      <c r="H299" s="4"/>
    </row>
    <row r="300" spans="1:8" ht="12.75">
      <c r="A300" s="8"/>
      <c r="B300" s="8"/>
      <c r="C300" s="1"/>
      <c r="D300" s="4"/>
      <c r="E300" s="4"/>
      <c r="F300" s="16"/>
      <c r="G300" s="16"/>
      <c r="H300" s="4"/>
    </row>
    <row r="301" spans="1:8" ht="12.75">
      <c r="A301" s="12"/>
      <c r="B301" s="8"/>
      <c r="C301" s="1"/>
      <c r="D301" s="11"/>
      <c r="E301" s="4"/>
      <c r="F301" s="16"/>
      <c r="G301" s="16"/>
      <c r="H301" s="4"/>
    </row>
    <row r="302" spans="1:8" ht="12.75">
      <c r="A302" s="12"/>
      <c r="B302" s="8"/>
      <c r="C302" s="1"/>
      <c r="D302" s="11"/>
      <c r="F302" s="16"/>
      <c r="G302" s="16"/>
      <c r="H302" s="4"/>
    </row>
    <row r="303" spans="1:8" ht="12.75">
      <c r="A303" s="8"/>
      <c r="B303" s="8"/>
      <c r="C303" s="1"/>
      <c r="D303" s="11"/>
      <c r="E303" s="4"/>
      <c r="F303" s="16"/>
      <c r="G303" s="16"/>
      <c r="H303" s="4"/>
    </row>
    <row r="304" spans="1:8" ht="12.75">
      <c r="A304" s="12"/>
      <c r="B304" s="8"/>
      <c r="C304" s="1"/>
      <c r="D304" s="11"/>
      <c r="E304" s="4"/>
      <c r="F304" s="16"/>
      <c r="G304" s="16"/>
      <c r="H304" s="4"/>
    </row>
    <row r="305" spans="1:8" ht="12.75">
      <c r="A305" s="1"/>
      <c r="B305" s="8"/>
      <c r="C305" s="1"/>
      <c r="D305" s="4"/>
      <c r="E305" s="4"/>
      <c r="F305" s="16"/>
      <c r="G305" s="16"/>
      <c r="H305" s="4"/>
    </row>
    <row r="306" spans="1:8" ht="12.75">
      <c r="A306" s="8"/>
      <c r="B306" s="8"/>
      <c r="C306" s="1"/>
      <c r="D306" s="4"/>
      <c r="F306" s="9"/>
      <c r="G306" s="13"/>
      <c r="H306" s="4"/>
    </row>
    <row r="307" spans="1:8" ht="12.75">
      <c r="A307" s="8"/>
      <c r="B307" s="8"/>
      <c r="C307" s="1"/>
      <c r="D307" s="4"/>
      <c r="F307" s="9"/>
      <c r="G307" s="13"/>
      <c r="H307" s="4"/>
    </row>
    <row r="308" spans="1:8" ht="12.75">
      <c r="A308" s="8"/>
      <c r="B308" s="8"/>
      <c r="C308" s="1"/>
      <c r="D308" s="4"/>
      <c r="F308" s="9"/>
      <c r="G308" s="13"/>
      <c r="H308" s="4"/>
    </row>
    <row r="309" spans="1:8" ht="12.75">
      <c r="A309" s="8"/>
      <c r="B309" s="8"/>
      <c r="C309" s="1"/>
      <c r="D309" s="4"/>
      <c r="F309" s="9"/>
      <c r="G309" s="13"/>
      <c r="H309" s="4"/>
    </row>
    <row r="310" spans="1:8" ht="12.75">
      <c r="A310" s="1"/>
      <c r="B310" s="8"/>
      <c r="C310" s="1"/>
      <c r="D310" s="4"/>
      <c r="F310" s="9"/>
      <c r="G310" s="13"/>
      <c r="H310" s="4"/>
    </row>
    <row r="311" spans="1:8" ht="12.75">
      <c r="A311" s="8"/>
      <c r="B311" s="8"/>
      <c r="C311" s="1"/>
      <c r="D311" s="4"/>
      <c r="F311" s="9"/>
      <c r="G311" s="13"/>
      <c r="H311" s="4"/>
    </row>
    <row r="312" spans="1:8" ht="12.75">
      <c r="A312" s="8"/>
      <c r="B312" s="8"/>
      <c r="C312" s="1"/>
      <c r="D312" s="4"/>
      <c r="F312" s="9"/>
      <c r="G312" s="13"/>
      <c r="H312" s="4"/>
    </row>
    <row r="313" spans="1:8" ht="12.75">
      <c r="A313" s="8"/>
      <c r="B313" s="8"/>
      <c r="C313" s="10"/>
      <c r="D313" s="4"/>
      <c r="F313" s="9"/>
      <c r="G313" s="13"/>
      <c r="H313" s="4"/>
    </row>
    <row r="314" spans="1:8" ht="12.75">
      <c r="A314" s="8"/>
      <c r="B314" s="4"/>
      <c r="D314" s="4"/>
      <c r="F314" s="9"/>
      <c r="G314" s="13"/>
      <c r="H314" s="4"/>
    </row>
    <row r="315" spans="1:8" ht="12.75">
      <c r="A315" s="8"/>
      <c r="B315" s="4"/>
      <c r="D315" s="4"/>
      <c r="F315" s="9"/>
      <c r="G315" s="13"/>
      <c r="H315" s="4"/>
    </row>
    <row r="316" spans="1:8" ht="12.75">
      <c r="A316" s="8"/>
      <c r="B316" s="8"/>
      <c r="C316" s="1"/>
      <c r="D316" s="4"/>
      <c r="E316" s="4"/>
      <c r="F316" s="9"/>
      <c r="G316" s="9"/>
      <c r="H316" s="4"/>
    </row>
    <row r="317" spans="1:8" ht="12.75">
      <c r="A317" s="8"/>
      <c r="B317" s="8"/>
      <c r="C317" s="1"/>
      <c r="D317" s="4"/>
      <c r="E317" s="4"/>
      <c r="F317" s="9"/>
      <c r="G317" s="9"/>
      <c r="H317" s="4"/>
    </row>
    <row r="318" spans="1:8" ht="12.75">
      <c r="A318" s="8"/>
      <c r="B318" s="4"/>
      <c r="D318" s="4"/>
      <c r="E318" s="4"/>
      <c r="F318" s="9"/>
      <c r="G318" s="9"/>
      <c r="H318" s="4"/>
    </row>
    <row r="319" spans="1:8" ht="12.75">
      <c r="A319" s="12"/>
      <c r="C319" s="1"/>
      <c r="D319" s="11"/>
      <c r="E319" s="4"/>
      <c r="F319" s="9"/>
      <c r="G319" s="9"/>
      <c r="H319" s="4"/>
    </row>
    <row r="320" spans="1:8" ht="12.75">
      <c r="A320" s="12"/>
      <c r="B320" s="8"/>
      <c r="C320" s="1"/>
      <c r="D320" s="4"/>
      <c r="E320" s="4"/>
      <c r="F320" s="9"/>
      <c r="G320" s="9"/>
      <c r="H320" s="4"/>
    </row>
    <row r="321" spans="1:8" ht="12.75">
      <c r="A321" s="8"/>
      <c r="B321" s="8"/>
      <c r="C321" s="1"/>
      <c r="D321" s="4"/>
      <c r="E321" s="4"/>
      <c r="F321" s="9"/>
      <c r="G321" s="9"/>
      <c r="H321" s="4"/>
    </row>
    <row r="322" spans="1:8" ht="12.75">
      <c r="A322" s="8"/>
      <c r="B322" s="8"/>
      <c r="C322" s="1"/>
      <c r="D322" s="4"/>
      <c r="E322" s="4"/>
      <c r="F322" s="9"/>
      <c r="G322" s="9"/>
      <c r="H322" s="4"/>
    </row>
    <row r="323" spans="1:8" ht="12.75">
      <c r="A323" s="15"/>
      <c r="B323" s="4"/>
      <c r="D323" s="4"/>
      <c r="E323" s="4"/>
      <c r="F323" s="9"/>
      <c r="G323" s="9"/>
      <c r="H323" s="4"/>
    </row>
    <row r="324" spans="4:8" ht="12.75">
      <c r="D324" s="4"/>
      <c r="E324" s="4"/>
      <c r="F324" s="9"/>
      <c r="G324" s="9"/>
      <c r="H324" s="4"/>
    </row>
    <row r="325" spans="2:8" ht="12.75">
      <c r="B325" s="8"/>
      <c r="C325" s="1"/>
      <c r="D325" s="4"/>
      <c r="E325" s="4"/>
      <c r="F325" s="9"/>
      <c r="G325" s="9"/>
      <c r="H325" s="4"/>
    </row>
    <row r="326" spans="1:8" ht="12.75">
      <c r="A326" s="15"/>
      <c r="B326" s="8"/>
      <c r="C326" s="1"/>
      <c r="D326" s="4"/>
      <c r="E326" s="4"/>
      <c r="F326" s="9"/>
      <c r="G326" s="9"/>
      <c r="H326" s="4"/>
    </row>
    <row r="327" spans="1:8" ht="12.75">
      <c r="A327" s="8"/>
      <c r="B327" s="8"/>
      <c r="C327" s="1"/>
      <c r="D327" s="4"/>
      <c r="E327" s="4"/>
      <c r="F327" s="9"/>
      <c r="G327" s="9"/>
      <c r="H327" s="4"/>
    </row>
    <row r="328" spans="1:9" ht="12.75">
      <c r="A328" s="8"/>
      <c r="B328" s="8"/>
      <c r="C328" s="1"/>
      <c r="D328" s="4"/>
      <c r="E328" s="4"/>
      <c r="F328" s="9"/>
      <c r="G328" s="9"/>
      <c r="H328" s="4"/>
      <c r="I328" s="4"/>
    </row>
    <row r="329" spans="1:8" ht="12.75">
      <c r="A329" s="15"/>
      <c r="B329" s="8"/>
      <c r="C329" s="1"/>
      <c r="D329" s="4"/>
      <c r="E329" s="4"/>
      <c r="F329" s="9"/>
      <c r="G329" s="9"/>
      <c r="H329" s="4"/>
    </row>
    <row r="330" spans="1:3" ht="12.75">
      <c r="A330" s="15"/>
      <c r="B330" s="8"/>
      <c r="C330" s="1"/>
    </row>
    <row r="331" spans="1:8" ht="12.75">
      <c r="A331" s="12"/>
      <c r="B331" s="8"/>
      <c r="C331" s="1"/>
      <c r="D331" s="4"/>
      <c r="F331" s="9"/>
      <c r="G331" s="13"/>
      <c r="H331" s="4"/>
    </row>
    <row r="332" spans="1:8" ht="12.75">
      <c r="A332" s="12"/>
      <c r="B332" s="8"/>
      <c r="C332" s="1"/>
      <c r="D332" s="4"/>
      <c r="E332" s="4"/>
      <c r="F332" s="16"/>
      <c r="G332" s="9"/>
      <c r="H332" s="4"/>
    </row>
    <row r="333" spans="1:8" ht="12.75">
      <c r="A333" s="12"/>
      <c r="B333" s="8"/>
      <c r="C333" s="1"/>
      <c r="D333" s="4"/>
      <c r="E333" s="4"/>
      <c r="F333" s="16"/>
      <c r="G333" s="9"/>
      <c r="H333" s="4"/>
    </row>
    <row r="334" spans="1:8" ht="12.75">
      <c r="A334" s="8"/>
      <c r="B334" s="8"/>
      <c r="C334" s="1"/>
      <c r="D334" s="4"/>
      <c r="E334" s="4"/>
      <c r="F334" s="16"/>
      <c r="G334" s="9"/>
      <c r="H334" s="4"/>
    </row>
    <row r="335" spans="1:8" ht="15">
      <c r="A335" s="18"/>
      <c r="B335" s="8"/>
      <c r="C335" s="1"/>
      <c r="D335" s="4"/>
      <c r="F335" s="9"/>
      <c r="G335" s="9"/>
      <c r="H335" s="4"/>
    </row>
    <row r="336" spans="2:8" ht="12.75">
      <c r="B336" s="8"/>
      <c r="C336" s="1"/>
      <c r="D336" s="4"/>
      <c r="E336" s="4"/>
      <c r="F336" s="16"/>
      <c r="G336" s="9"/>
      <c r="H336" s="4"/>
    </row>
    <row r="337" spans="2:8" ht="12.75">
      <c r="B337" s="8"/>
      <c r="C337" s="1"/>
      <c r="D337" s="4"/>
      <c r="E337" s="4"/>
      <c r="F337" s="16"/>
      <c r="G337" s="9"/>
      <c r="H337" s="4"/>
    </row>
    <row r="338" spans="2:8" ht="12.75">
      <c r="B338" s="8"/>
      <c r="C338" s="10"/>
      <c r="D338" s="4"/>
      <c r="E338" s="4"/>
      <c r="F338" s="9"/>
      <c r="G338" s="9"/>
      <c r="H338" s="4"/>
    </row>
    <row r="339" spans="2:8" ht="12.75">
      <c r="B339" s="8"/>
      <c r="C339" s="1"/>
      <c r="D339" s="4"/>
      <c r="F339" s="9"/>
      <c r="G339" s="9"/>
      <c r="H339" s="4"/>
    </row>
    <row r="340" spans="3:8" ht="12.75">
      <c r="C340" s="1"/>
      <c r="D340" s="4"/>
      <c r="E340" s="4"/>
      <c r="F340" s="16"/>
      <c r="G340" s="9"/>
      <c r="H340" s="4"/>
    </row>
    <row r="341" spans="2:8" ht="12.75">
      <c r="B341" s="8"/>
      <c r="C341" s="10"/>
      <c r="D341" s="4"/>
      <c r="F341" s="16"/>
      <c r="G341" s="9"/>
      <c r="H341" s="4"/>
    </row>
    <row r="342" spans="2:8" ht="12.75">
      <c r="B342" s="8"/>
      <c r="C342" s="1"/>
      <c r="D342" s="4"/>
      <c r="F342" s="16"/>
      <c r="G342" s="9"/>
      <c r="H342" s="4"/>
    </row>
    <row r="343" spans="2:8" ht="12.75">
      <c r="B343" s="8"/>
      <c r="C343" s="1"/>
      <c r="D343" s="4"/>
      <c r="F343" s="16"/>
      <c r="G343" s="9"/>
      <c r="H343" s="4"/>
    </row>
    <row r="344" spans="2:8" ht="12.75">
      <c r="B344" s="8"/>
      <c r="C344" s="1"/>
      <c r="D344" s="11"/>
      <c r="E344" s="4"/>
      <c r="F344" s="16"/>
      <c r="G344" s="9"/>
      <c r="H344" s="4"/>
    </row>
    <row r="345" spans="2:8" ht="12.75">
      <c r="B345" s="8"/>
      <c r="C345" s="1"/>
      <c r="D345" s="4"/>
      <c r="F345" s="9"/>
      <c r="G345" s="9"/>
      <c r="H345" s="4"/>
    </row>
    <row r="346" spans="2:8" ht="12.75">
      <c r="B346" s="8"/>
      <c r="C346" s="10"/>
      <c r="D346" s="4"/>
      <c r="E346" s="4"/>
      <c r="F346" s="9"/>
      <c r="G346" s="9"/>
      <c r="H346" s="4"/>
    </row>
    <row r="347" spans="2:8" ht="12.75">
      <c r="B347" s="8"/>
      <c r="C347" s="1"/>
      <c r="D347" s="11"/>
      <c r="E347" s="4"/>
      <c r="F347" s="9"/>
      <c r="G347" s="9"/>
      <c r="H347" s="4"/>
    </row>
    <row r="348" spans="2:8" ht="12.75">
      <c r="B348" s="8"/>
      <c r="C348" s="1"/>
      <c r="D348" s="4"/>
      <c r="F348" s="16"/>
      <c r="G348" s="9"/>
      <c r="H348" s="4"/>
    </row>
    <row r="349" spans="2:8" ht="12.75">
      <c r="B349" s="8"/>
      <c r="C349" s="1"/>
      <c r="D349" s="4"/>
      <c r="F349" s="16"/>
      <c r="G349" s="9"/>
      <c r="H349" s="4"/>
    </row>
    <row r="350" spans="2:8" ht="12.75">
      <c r="B350" s="8"/>
      <c r="C350" s="1"/>
      <c r="D350" s="4"/>
      <c r="F350" s="16"/>
      <c r="G350" s="9"/>
      <c r="H350" s="4"/>
    </row>
    <row r="351" spans="2:8" ht="12.75">
      <c r="B351" s="8"/>
      <c r="C351" s="10"/>
      <c r="D351" s="4"/>
      <c r="E351" s="4"/>
      <c r="F351" s="9"/>
      <c r="G351" s="9"/>
      <c r="H351" s="4"/>
    </row>
    <row r="352" spans="2:8" ht="12.75">
      <c r="B352" s="8"/>
      <c r="C352" s="1"/>
      <c r="D352" s="11"/>
      <c r="E352" s="4"/>
      <c r="F352" s="16"/>
      <c r="G352" s="9"/>
      <c r="H352" s="4"/>
    </row>
    <row r="353" spans="2:8" ht="12.75">
      <c r="B353" s="8"/>
      <c r="C353" s="1"/>
      <c r="D353" s="4"/>
      <c r="E353" s="4"/>
      <c r="F353" s="16"/>
      <c r="G353" s="9"/>
      <c r="H353" s="4"/>
    </row>
    <row r="354" spans="2:8" ht="12.75">
      <c r="B354" s="8"/>
      <c r="C354" s="1"/>
      <c r="D354" s="4"/>
      <c r="E354" s="4"/>
      <c r="F354" s="9"/>
      <c r="G354" s="9"/>
      <c r="H354" s="4"/>
    </row>
    <row r="355" spans="2:8" ht="12.75">
      <c r="B355" s="8"/>
      <c r="C355" s="1"/>
      <c r="D355" s="4"/>
      <c r="F355" s="16"/>
      <c r="G355" s="9"/>
      <c r="H355" s="4"/>
    </row>
    <row r="356" spans="2:8" ht="12.75">
      <c r="B356" s="8"/>
      <c r="C356" s="1"/>
      <c r="D356" s="4"/>
      <c r="F356" s="9"/>
      <c r="G356" s="9"/>
      <c r="H356" s="4"/>
    </row>
    <row r="357" spans="2:8" ht="12.75">
      <c r="B357" s="8"/>
      <c r="C357" s="10"/>
      <c r="D357" s="11"/>
      <c r="E357" s="4"/>
      <c r="F357" s="16"/>
      <c r="G357" s="9"/>
      <c r="H357" s="4"/>
    </row>
    <row r="358" spans="2:8" ht="12.75">
      <c r="B358" s="8"/>
      <c r="C358" s="1"/>
      <c r="D358" s="4"/>
      <c r="F358" s="9"/>
      <c r="G358" s="9"/>
      <c r="H358" s="4"/>
    </row>
    <row r="359" spans="2:8" ht="12.75">
      <c r="B359" s="8"/>
      <c r="C359" s="10"/>
      <c r="D359" s="4"/>
      <c r="F359" s="9"/>
      <c r="G359" s="9"/>
      <c r="H359" s="4"/>
    </row>
    <row r="360" spans="2:8" ht="12.75">
      <c r="B360" s="8"/>
      <c r="C360" s="1"/>
      <c r="D360" s="4"/>
      <c r="E360" s="4"/>
      <c r="F360" s="16"/>
      <c r="G360" s="9"/>
      <c r="H360" s="4"/>
    </row>
    <row r="361" spans="2:8" ht="12.75">
      <c r="B361" s="8"/>
      <c r="C361" s="1"/>
      <c r="D361" s="4"/>
      <c r="E361" s="4"/>
      <c r="F361" s="16"/>
      <c r="G361" s="9"/>
      <c r="H361" s="4"/>
    </row>
    <row r="362" spans="2:8" ht="12.75">
      <c r="B362" s="8"/>
      <c r="C362" s="1"/>
      <c r="D362" s="4"/>
      <c r="F362" s="9"/>
      <c r="G362" s="9"/>
      <c r="H362" s="4"/>
    </row>
    <row r="363" spans="2:8" ht="12.75">
      <c r="B363" s="8"/>
      <c r="C363" s="10"/>
      <c r="D363" s="11"/>
      <c r="E363" s="4"/>
      <c r="F363" s="16"/>
      <c r="G363" s="9"/>
      <c r="H363" s="4"/>
    </row>
    <row r="364" spans="2:8" ht="12.75">
      <c r="B364" s="8"/>
      <c r="C364" s="1"/>
      <c r="D364" s="4"/>
      <c r="F364" s="9"/>
      <c r="G364" s="9"/>
      <c r="H364" s="4"/>
    </row>
    <row r="365" spans="2:8" ht="12.75">
      <c r="B365" s="8"/>
      <c r="C365" s="1"/>
      <c r="D365" s="11"/>
      <c r="E365" s="4"/>
      <c r="F365" s="16"/>
      <c r="G365" s="9"/>
      <c r="H365" s="4"/>
    </row>
    <row r="366" spans="2:8" ht="12.75">
      <c r="B366" s="8"/>
      <c r="C366" s="1"/>
      <c r="D366" s="4"/>
      <c r="E366" s="4"/>
      <c r="F366" s="16"/>
      <c r="G366" s="9"/>
      <c r="H366" s="4"/>
    </row>
    <row r="367" spans="2:8" ht="12.75">
      <c r="B367" s="8"/>
      <c r="C367" s="1"/>
      <c r="D367" s="4"/>
      <c r="E367" s="4"/>
      <c r="F367" s="16"/>
      <c r="G367" s="9"/>
      <c r="H367" s="4"/>
    </row>
    <row r="368" spans="2:8" ht="12.75">
      <c r="B368" s="8"/>
      <c r="C368" s="1"/>
      <c r="D368" s="4"/>
      <c r="E368" s="4"/>
      <c r="F368" s="16"/>
      <c r="G368" s="9"/>
      <c r="H368" s="4"/>
    </row>
    <row r="369" spans="2:8" ht="12.75">
      <c r="B369" s="4"/>
      <c r="D369" s="11"/>
      <c r="E369" s="4"/>
      <c r="F369" s="16"/>
      <c r="G369" s="9"/>
      <c r="H369" s="4"/>
    </row>
    <row r="370" spans="2:8" ht="12.75">
      <c r="B370" s="4"/>
      <c r="D370" s="4"/>
      <c r="F370" s="9"/>
      <c r="G370" s="9"/>
      <c r="H370" s="4"/>
    </row>
    <row r="371" spans="2:8" ht="12.75">
      <c r="B371" s="4"/>
      <c r="D371" s="4"/>
      <c r="E371" s="4"/>
      <c r="F371" s="16"/>
      <c r="G371" s="9"/>
      <c r="H371" s="4"/>
    </row>
    <row r="372" spans="2:8" ht="12.75">
      <c r="B372" s="4"/>
      <c r="D372" s="4"/>
      <c r="E372" s="4"/>
      <c r="F372" s="9"/>
      <c r="G372" s="9"/>
      <c r="H372" s="4"/>
    </row>
    <row r="373" spans="2:8" ht="12.75">
      <c r="B373" s="4"/>
      <c r="D373" s="4"/>
      <c r="E373" s="4"/>
      <c r="F373" s="9"/>
      <c r="G373" s="9"/>
      <c r="H373" s="4"/>
    </row>
    <row r="374" spans="2:8" ht="12.75">
      <c r="B374" s="4"/>
      <c r="D374" s="4"/>
      <c r="E374" s="4"/>
      <c r="F374" s="9"/>
      <c r="G374" s="9"/>
      <c r="H374" s="4"/>
    </row>
    <row r="375" spans="2:8" ht="12.75">
      <c r="B375" s="4"/>
      <c r="E375" s="4"/>
      <c r="G375" s="9"/>
      <c r="H375" s="4"/>
    </row>
    <row r="376" spans="2:8" ht="12.75">
      <c r="B376" s="8"/>
      <c r="C376" s="1"/>
      <c r="E376" s="4"/>
      <c r="G376" s="9"/>
      <c r="H376" s="4"/>
    </row>
    <row r="377" spans="2:8" ht="12.75">
      <c r="B377" s="8"/>
      <c r="C377" s="1"/>
      <c r="G377" s="9"/>
      <c r="H377" s="4"/>
    </row>
    <row r="378" spans="1:8" ht="12.75">
      <c r="A378" s="8"/>
      <c r="B378" s="8"/>
      <c r="C378" s="1"/>
      <c r="E378" s="4"/>
      <c r="F378" s="9"/>
      <c r="G378" s="13"/>
      <c r="H378" s="4"/>
    </row>
    <row r="379" spans="1:8" ht="12.75">
      <c r="A379" s="8"/>
      <c r="B379" s="8"/>
      <c r="C379" s="1"/>
      <c r="E379" s="4"/>
      <c r="F379" s="9"/>
      <c r="G379" s="13"/>
      <c r="H379" s="4"/>
    </row>
    <row r="380" spans="1:8" ht="12.75">
      <c r="A380" s="8"/>
      <c r="B380" s="8"/>
      <c r="C380" s="1"/>
      <c r="E380" s="4"/>
      <c r="F380" s="9"/>
      <c r="G380" s="13"/>
      <c r="H380" s="4"/>
    </row>
    <row r="381" spans="1:8" ht="12.75">
      <c r="A381" s="8"/>
      <c r="B381" s="8"/>
      <c r="C381" s="1"/>
      <c r="E381" s="4"/>
      <c r="F381" s="9"/>
      <c r="G381" s="13"/>
      <c r="H381" s="4"/>
    </row>
    <row r="382" spans="1:8" ht="12.75">
      <c r="A382" s="8"/>
      <c r="B382" s="8"/>
      <c r="C382" s="1"/>
      <c r="D382" s="4"/>
      <c r="E382" s="4"/>
      <c r="F382" s="9"/>
      <c r="G382" s="9"/>
      <c r="H382" s="4"/>
    </row>
    <row r="383" spans="1:8" ht="12.75">
      <c r="A383" s="8"/>
      <c r="B383" s="8"/>
      <c r="C383" s="1"/>
      <c r="D383" s="4"/>
      <c r="E383" s="4"/>
      <c r="F383" s="9"/>
      <c r="G383" s="9"/>
      <c r="H383" s="4"/>
    </row>
    <row r="384" spans="1:8" ht="12.75">
      <c r="A384" s="8"/>
      <c r="B384" s="8"/>
      <c r="C384" s="1"/>
      <c r="D384" s="4"/>
      <c r="E384" s="4"/>
      <c r="F384" s="16"/>
      <c r="G384" s="9"/>
      <c r="H384" s="4"/>
    </row>
    <row r="385" spans="1:8" ht="12.75">
      <c r="A385" s="8"/>
      <c r="B385" s="8"/>
      <c r="C385" s="10"/>
      <c r="D385" s="4"/>
      <c r="E385" s="4"/>
      <c r="F385" s="9"/>
      <c r="G385" s="9"/>
      <c r="H385" s="4"/>
    </row>
    <row r="386" spans="1:8" ht="12.75">
      <c r="A386" s="8"/>
      <c r="B386" s="8"/>
      <c r="C386" s="10"/>
      <c r="D386" s="4"/>
      <c r="E386" s="4"/>
      <c r="F386" s="9"/>
      <c r="G386" s="9"/>
      <c r="H386" s="4"/>
    </row>
    <row r="387" spans="1:8" ht="12.75">
      <c r="A387" s="8"/>
      <c r="B387" s="8"/>
      <c r="C387" s="1"/>
      <c r="D387" s="4"/>
      <c r="E387" s="4"/>
      <c r="F387" s="16"/>
      <c r="G387" s="9"/>
      <c r="H387" s="4"/>
    </row>
    <row r="388" spans="1:8" ht="12.75">
      <c r="A388" s="8"/>
      <c r="B388" s="8"/>
      <c r="C388" s="1"/>
      <c r="D388" s="4"/>
      <c r="F388" s="16"/>
      <c r="G388" s="9"/>
      <c r="H388" s="4"/>
    </row>
    <row r="389" spans="1:8" ht="12.75">
      <c r="A389" s="12"/>
      <c r="B389" s="8"/>
      <c r="C389" s="10"/>
      <c r="D389" s="4"/>
      <c r="E389" s="4"/>
      <c r="F389" s="16"/>
      <c r="G389" s="9"/>
      <c r="H389" s="4"/>
    </row>
    <row r="390" spans="1:8" ht="12.75">
      <c r="A390" s="12"/>
      <c r="B390" s="8"/>
      <c r="C390" s="10"/>
      <c r="D390" s="4"/>
      <c r="E390" s="4"/>
      <c r="F390" s="16"/>
      <c r="G390" s="9"/>
      <c r="H390" s="4"/>
    </row>
    <row r="391" spans="1:8" ht="12.75">
      <c r="A391" s="12"/>
      <c r="B391" s="8"/>
      <c r="C391" s="1"/>
      <c r="D391" s="11"/>
      <c r="E391" s="4"/>
      <c r="F391" s="16"/>
      <c r="G391" s="9"/>
      <c r="H391" s="4"/>
    </row>
    <row r="392" spans="1:8" ht="12.75">
      <c r="A392" s="8"/>
      <c r="B392" s="8"/>
      <c r="C392" s="1"/>
      <c r="D392" s="11"/>
      <c r="E392" s="4"/>
      <c r="F392" s="16"/>
      <c r="G392" s="9"/>
      <c r="H392" s="4"/>
    </row>
    <row r="393" spans="1:8" ht="12.75">
      <c r="A393" s="12"/>
      <c r="B393" s="8"/>
      <c r="C393" s="1"/>
      <c r="D393" s="4"/>
      <c r="E393" s="4"/>
      <c r="F393" s="16"/>
      <c r="G393" s="9"/>
      <c r="H393" s="4"/>
    </row>
    <row r="394" spans="1:8" ht="12.75">
      <c r="A394" s="12"/>
      <c r="B394" s="8"/>
      <c r="C394" s="10"/>
      <c r="D394" s="4"/>
      <c r="E394" s="4"/>
      <c r="F394" s="9"/>
      <c r="G394" s="9"/>
      <c r="H394" s="4"/>
    </row>
    <row r="395" spans="1:8" ht="12.75">
      <c r="A395" s="8"/>
      <c r="B395" s="8"/>
      <c r="C395" s="1"/>
      <c r="D395" s="11"/>
      <c r="F395" s="16"/>
      <c r="G395" s="9"/>
      <c r="H395" s="4"/>
    </row>
    <row r="396" spans="1:8" ht="12.75">
      <c r="A396" s="12"/>
      <c r="B396" s="8"/>
      <c r="C396" s="10"/>
      <c r="D396" s="11"/>
      <c r="E396" s="4"/>
      <c r="F396" s="9"/>
      <c r="G396" s="9"/>
      <c r="H396" s="4"/>
    </row>
    <row r="397" spans="1:8" ht="12.75">
      <c r="A397" s="12"/>
      <c r="B397" s="8"/>
      <c r="C397" s="10"/>
      <c r="D397" s="4"/>
      <c r="E397" s="4"/>
      <c r="F397" s="16"/>
      <c r="G397" s="9"/>
      <c r="H397" s="4"/>
    </row>
    <row r="398" spans="1:8" ht="12.75">
      <c r="A398" s="8"/>
      <c r="B398" s="8"/>
      <c r="C398" s="10"/>
      <c r="D398" s="4"/>
      <c r="E398" s="4"/>
      <c r="F398" s="9"/>
      <c r="G398" s="9"/>
      <c r="H398" s="4"/>
    </row>
    <row r="399" spans="1:8" ht="12.75">
      <c r="A399" s="12"/>
      <c r="B399" s="8"/>
      <c r="C399" s="1"/>
      <c r="D399" s="4"/>
      <c r="E399" s="4"/>
      <c r="F399" s="16"/>
      <c r="G399" s="9"/>
      <c r="H399" s="4"/>
    </row>
    <row r="400" spans="1:8" ht="12.75">
      <c r="A400" s="12"/>
      <c r="B400" s="8"/>
      <c r="C400" s="1"/>
      <c r="D400" s="11"/>
      <c r="E400" s="4"/>
      <c r="F400" s="16"/>
      <c r="G400" s="9"/>
      <c r="H400" s="4"/>
    </row>
    <row r="401" spans="1:8" ht="12.75">
      <c r="A401" s="12"/>
      <c r="B401" s="8"/>
      <c r="C401" s="10"/>
      <c r="D401" s="4"/>
      <c r="E401" s="4"/>
      <c r="F401" s="9"/>
      <c r="G401" s="9"/>
      <c r="H401" s="4"/>
    </row>
    <row r="402" spans="1:8" ht="12.75">
      <c r="A402" s="12"/>
      <c r="B402" s="8"/>
      <c r="C402" s="10"/>
      <c r="D402" s="11"/>
      <c r="F402" s="16"/>
      <c r="G402" s="9"/>
      <c r="H402" s="4"/>
    </row>
    <row r="403" spans="1:8" ht="12.75">
      <c r="A403" s="8"/>
      <c r="B403" s="8"/>
      <c r="C403" s="1"/>
      <c r="D403" s="11"/>
      <c r="E403" s="4"/>
      <c r="F403" s="16"/>
      <c r="G403" s="9"/>
      <c r="H403" s="4"/>
    </row>
    <row r="404" spans="1:8" ht="12.75">
      <c r="A404" s="8"/>
      <c r="B404" s="8"/>
      <c r="C404" s="1"/>
      <c r="D404" s="11"/>
      <c r="E404" s="4"/>
      <c r="F404" s="16"/>
      <c r="G404" s="9"/>
      <c r="H404" s="4"/>
    </row>
    <row r="405" spans="1:8" ht="12.75">
      <c r="A405" s="8"/>
      <c r="B405" s="8"/>
      <c r="C405" s="10"/>
      <c r="D405" s="4"/>
      <c r="E405" s="4"/>
      <c r="F405" s="9"/>
      <c r="G405" s="9"/>
      <c r="H405" s="4"/>
    </row>
    <row r="406" spans="1:8" ht="12.75">
      <c r="A406" s="8"/>
      <c r="B406" s="8"/>
      <c r="C406" s="1"/>
      <c r="D406" s="4"/>
      <c r="E406" s="4"/>
      <c r="F406" s="16"/>
      <c r="G406" s="9"/>
      <c r="H406" s="4"/>
    </row>
    <row r="407" spans="1:8" ht="12.75">
      <c r="A407" s="12"/>
      <c r="B407" s="8"/>
      <c r="C407" s="10"/>
      <c r="D407" s="11"/>
      <c r="E407" s="4"/>
      <c r="F407" s="16"/>
      <c r="G407" s="9"/>
      <c r="H407" s="4"/>
    </row>
    <row r="408" spans="1:8" ht="12.75">
      <c r="A408" s="12"/>
      <c r="B408" s="8"/>
      <c r="C408" s="1"/>
      <c r="D408" s="11"/>
      <c r="E408" s="4"/>
      <c r="F408" s="16"/>
      <c r="G408" s="9"/>
      <c r="H408" s="4"/>
    </row>
    <row r="409" spans="1:8" ht="12.75">
      <c r="A409" s="12"/>
      <c r="B409" s="8"/>
      <c r="C409" s="1"/>
      <c r="D409" s="4"/>
      <c r="E409" s="4"/>
      <c r="F409" s="16"/>
      <c r="G409" s="9"/>
      <c r="H409" s="4"/>
    </row>
    <row r="410" spans="1:8" ht="15">
      <c r="A410" s="8"/>
      <c r="B410" s="5"/>
      <c r="C410" s="5"/>
      <c r="D410" s="4"/>
      <c r="E410" s="4"/>
      <c r="F410" s="16"/>
      <c r="G410" s="9"/>
      <c r="H410" s="4"/>
    </row>
    <row r="411" spans="1:8" ht="12.75">
      <c r="A411" s="12"/>
      <c r="B411" s="4"/>
      <c r="D411" s="11"/>
      <c r="E411" s="4"/>
      <c r="F411" s="16"/>
      <c r="G411" s="9"/>
      <c r="H411" s="4"/>
    </row>
    <row r="412" spans="1:6" ht="12.75">
      <c r="A412" s="12"/>
      <c r="B412" s="4"/>
      <c r="D412" s="4"/>
      <c r="E412" s="4"/>
      <c r="F412" s="9"/>
    </row>
    <row r="413" spans="1:6" ht="12.75">
      <c r="A413" s="12"/>
      <c r="B413" s="4"/>
      <c r="D413" s="11"/>
      <c r="E413" s="4"/>
      <c r="F413" s="16"/>
    </row>
    <row r="414" spans="1:6" ht="12.75">
      <c r="A414" s="12"/>
      <c r="B414" s="4"/>
      <c r="D414" s="4"/>
      <c r="E414" s="4"/>
      <c r="F414" s="9"/>
    </row>
    <row r="415" spans="1:6" ht="12.75">
      <c r="A415" s="12"/>
      <c r="B415" s="4"/>
      <c r="D415" s="4"/>
      <c r="E415" s="4"/>
      <c r="F415" s="16"/>
    </row>
    <row r="416" spans="1:4" ht="12.75">
      <c r="A416" s="12"/>
      <c r="B416" s="4"/>
      <c r="D416" s="7"/>
    </row>
    <row r="417" spans="1:5" ht="12.75">
      <c r="A417" s="12"/>
      <c r="B417" s="4"/>
      <c r="E417" s="4"/>
    </row>
    <row r="418" spans="1:5" ht="15">
      <c r="A418" s="5"/>
      <c r="E418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39" ht="12.75">
      <c r="D439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13.7109375" style="0" customWidth="1"/>
    <col min="4" max="4" width="8.421875" style="0" customWidth="1"/>
    <col min="5" max="6" width="7.28125" style="0" customWidth="1"/>
    <col min="7" max="7" width="11.8515625" style="0" customWidth="1"/>
  </cols>
  <sheetData>
    <row r="1" spans="1:4" ht="15">
      <c r="A1" s="5" t="s">
        <v>319</v>
      </c>
      <c r="B1" s="6"/>
      <c r="C1" s="6"/>
      <c r="D1" s="6"/>
    </row>
    <row r="2" spans="1:4" ht="12.75">
      <c r="A2" s="1" t="s">
        <v>6</v>
      </c>
      <c r="D2" s="1" t="s">
        <v>197</v>
      </c>
    </row>
    <row r="3" spans="1:4" ht="12.75">
      <c r="A3" s="1" t="s">
        <v>64</v>
      </c>
      <c r="B3" s="1"/>
      <c r="D3" s="1" t="s">
        <v>65</v>
      </c>
    </row>
    <row r="4" spans="1:4" ht="12.75">
      <c r="A4" s="1" t="s">
        <v>198</v>
      </c>
      <c r="B4" s="4"/>
      <c r="C4" s="4"/>
      <c r="D4" s="1" t="s">
        <v>388</v>
      </c>
    </row>
    <row r="5" spans="1:3" ht="12.75">
      <c r="A5" s="1" t="s">
        <v>318</v>
      </c>
      <c r="B5" s="4"/>
      <c r="C5" s="4"/>
    </row>
    <row r="6" spans="1:3" ht="12.75">
      <c r="A6" s="1" t="s">
        <v>317</v>
      </c>
      <c r="B6" s="4"/>
      <c r="C6" s="4"/>
    </row>
    <row r="7" ht="12.75">
      <c r="A7" s="1" t="s">
        <v>315</v>
      </c>
    </row>
    <row r="8" ht="12.75">
      <c r="A8" s="1"/>
    </row>
    <row r="9" spans="1:7" ht="15">
      <c r="A9" s="18" t="s">
        <v>104</v>
      </c>
      <c r="G9" s="4" t="s">
        <v>63</v>
      </c>
    </row>
    <row r="10" spans="1:7" ht="12.75">
      <c r="A10" s="19" t="s">
        <v>0</v>
      </c>
      <c r="B10" s="1" t="s">
        <v>7</v>
      </c>
      <c r="C10" s="29" t="s">
        <v>60</v>
      </c>
      <c r="D10" s="1" t="s">
        <v>2</v>
      </c>
      <c r="E10" s="29" t="s">
        <v>61</v>
      </c>
      <c r="F10" s="1" t="s">
        <v>3</v>
      </c>
      <c r="G10" s="1" t="s">
        <v>62</v>
      </c>
    </row>
    <row r="11" spans="1:8" ht="12.75">
      <c r="A11" s="29">
        <v>1</v>
      </c>
      <c r="B11" s="12">
        <v>12</v>
      </c>
      <c r="C11" s="4" t="s">
        <v>10</v>
      </c>
      <c r="D11" s="4" t="s">
        <v>53</v>
      </c>
      <c r="E11" s="16">
        <v>47.06</v>
      </c>
      <c r="F11" s="57">
        <f>E11-47.06</f>
        <v>0</v>
      </c>
      <c r="G11" s="20" t="s">
        <v>179</v>
      </c>
      <c r="H11" s="4" t="s">
        <v>381</v>
      </c>
    </row>
    <row r="12" spans="1:7" ht="12.75">
      <c r="A12" s="29">
        <v>2</v>
      </c>
      <c r="B12" s="12">
        <v>11</v>
      </c>
      <c r="C12" s="22" t="s">
        <v>10</v>
      </c>
      <c r="D12" s="20" t="s">
        <v>92</v>
      </c>
      <c r="E12" s="16">
        <v>47.63</v>
      </c>
      <c r="F12" s="57">
        <f>E12-47.06</f>
        <v>0.5700000000000003</v>
      </c>
      <c r="G12" s="20" t="s">
        <v>179</v>
      </c>
    </row>
    <row r="13" spans="1:17" ht="12.75">
      <c r="A13" s="29">
        <v>3</v>
      </c>
      <c r="B13" s="12">
        <v>34</v>
      </c>
      <c r="C13" s="22" t="s">
        <v>93</v>
      </c>
      <c r="D13" s="20" t="s">
        <v>94</v>
      </c>
      <c r="E13" s="16">
        <v>49.84</v>
      </c>
      <c r="F13" s="57">
        <f aca="true" t="shared" si="0" ref="F13:F76">E13-47.06</f>
        <v>2.780000000000001</v>
      </c>
      <c r="G13" s="20" t="s">
        <v>179</v>
      </c>
      <c r="Q13" s="17"/>
    </row>
    <row r="14" spans="1:17" ht="12.75">
      <c r="A14" s="29">
        <v>4</v>
      </c>
      <c r="B14" s="43">
        <v>70</v>
      </c>
      <c r="C14" s="42" t="s">
        <v>298</v>
      </c>
      <c r="D14" s="42" t="s">
        <v>55</v>
      </c>
      <c r="E14" s="23">
        <v>49.88</v>
      </c>
      <c r="F14" s="57">
        <f t="shared" si="0"/>
        <v>2.8200000000000003</v>
      </c>
      <c r="G14" s="44" t="s">
        <v>382</v>
      </c>
      <c r="H14" s="4" t="s">
        <v>380</v>
      </c>
      <c r="Q14" s="17"/>
    </row>
    <row r="15" spans="1:17" ht="12.75">
      <c r="A15" s="29">
        <v>5</v>
      </c>
      <c r="B15" s="52">
        <v>85</v>
      </c>
      <c r="C15" s="55" t="s">
        <v>142</v>
      </c>
      <c r="D15" s="53" t="s">
        <v>153</v>
      </c>
      <c r="E15" s="9">
        <v>52.93</v>
      </c>
      <c r="F15" s="57">
        <f t="shared" si="0"/>
        <v>5.869999999999997</v>
      </c>
      <c r="G15" s="17" t="s">
        <v>360</v>
      </c>
      <c r="H15" s="17" t="s">
        <v>172</v>
      </c>
      <c r="K15" s="52"/>
      <c r="L15" s="34"/>
      <c r="M15" s="53"/>
      <c r="N15" s="54"/>
      <c r="O15" s="54"/>
      <c r="P15" s="17"/>
      <c r="Q15" s="17"/>
    </row>
    <row r="16" spans="1:17" ht="12.75">
      <c r="A16" s="29">
        <v>6</v>
      </c>
      <c r="B16" s="12">
        <v>27</v>
      </c>
      <c r="C16" s="22" t="s">
        <v>30</v>
      </c>
      <c r="D16" s="20" t="s">
        <v>55</v>
      </c>
      <c r="E16" s="16">
        <v>53.61</v>
      </c>
      <c r="F16" s="57">
        <f t="shared" si="0"/>
        <v>6.549999999999997</v>
      </c>
      <c r="G16" s="20" t="s">
        <v>179</v>
      </c>
      <c r="J16" s="7"/>
      <c r="Q16" s="17"/>
    </row>
    <row r="17" spans="1:17" ht="12.75">
      <c r="A17" s="29">
        <v>7</v>
      </c>
      <c r="B17" s="52">
        <v>66</v>
      </c>
      <c r="C17" s="34" t="s">
        <v>10</v>
      </c>
      <c r="D17" s="53" t="s">
        <v>58</v>
      </c>
      <c r="E17" s="9">
        <v>53.84</v>
      </c>
      <c r="F17" s="57">
        <f t="shared" si="0"/>
        <v>6.780000000000001</v>
      </c>
      <c r="G17" s="17" t="s">
        <v>321</v>
      </c>
      <c r="H17" s="17" t="s">
        <v>173</v>
      </c>
      <c r="J17" s="7"/>
      <c r="K17" s="52"/>
      <c r="L17" s="14"/>
      <c r="M17" s="17"/>
      <c r="N17" s="54"/>
      <c r="O17" s="54"/>
      <c r="P17" s="17"/>
      <c r="Q17" s="17"/>
    </row>
    <row r="18" spans="1:17" ht="12.75">
      <c r="A18" s="29">
        <v>8</v>
      </c>
      <c r="B18" s="23">
        <v>53</v>
      </c>
      <c r="C18" s="22" t="s">
        <v>138</v>
      </c>
      <c r="D18" s="20" t="s">
        <v>144</v>
      </c>
      <c r="E18" s="23">
        <v>54.07</v>
      </c>
      <c r="F18" s="57">
        <f t="shared" si="0"/>
        <v>7.009999999999998</v>
      </c>
      <c r="G18" s="4" t="s">
        <v>311</v>
      </c>
      <c r="H18" s="4" t="s">
        <v>373</v>
      </c>
      <c r="J18" s="7"/>
      <c r="Q18" s="17"/>
    </row>
    <row r="19" spans="1:17" ht="12.75">
      <c r="A19" s="29">
        <v>9</v>
      </c>
      <c r="B19" s="23">
        <v>19</v>
      </c>
      <c r="C19" s="22" t="s">
        <v>56</v>
      </c>
      <c r="D19" s="20" t="s">
        <v>9</v>
      </c>
      <c r="E19" s="16">
        <v>55.62</v>
      </c>
      <c r="F19" s="57">
        <f t="shared" si="0"/>
        <v>8.559999999999995</v>
      </c>
      <c r="G19" s="20" t="s">
        <v>179</v>
      </c>
      <c r="J19" s="7"/>
      <c r="Q19" s="17"/>
    </row>
    <row r="20" spans="1:17" ht="12.75">
      <c r="A20" s="29">
        <v>10</v>
      </c>
      <c r="B20" s="43">
        <v>63</v>
      </c>
      <c r="C20" s="42" t="s">
        <v>299</v>
      </c>
      <c r="D20" s="42" t="s">
        <v>300</v>
      </c>
      <c r="E20" s="23">
        <v>55.69</v>
      </c>
      <c r="F20" s="57">
        <f t="shared" si="0"/>
        <v>8.629999999999995</v>
      </c>
      <c r="G20" s="44" t="s">
        <v>383</v>
      </c>
      <c r="J20" s="7"/>
      <c r="Q20" s="17"/>
    </row>
    <row r="21" spans="1:17" ht="12.75">
      <c r="A21" s="29">
        <v>11</v>
      </c>
      <c r="B21" s="41">
        <v>49</v>
      </c>
      <c r="C21" s="40" t="s">
        <v>32</v>
      </c>
      <c r="D21" s="40" t="s">
        <v>33</v>
      </c>
      <c r="E21" s="23">
        <v>55.79</v>
      </c>
      <c r="F21" s="57">
        <f t="shared" si="0"/>
        <v>8.729999999999997</v>
      </c>
      <c r="G21" s="11" t="s">
        <v>101</v>
      </c>
      <c r="H21" s="4" t="s">
        <v>28</v>
      </c>
      <c r="J21" s="7"/>
      <c r="Q21" s="17"/>
    </row>
    <row r="22" spans="1:17" ht="12.75">
      <c r="A22" s="29">
        <v>12</v>
      </c>
      <c r="B22" s="52">
        <v>73</v>
      </c>
      <c r="C22" s="34" t="s">
        <v>67</v>
      </c>
      <c r="D22" s="53" t="s">
        <v>68</v>
      </c>
      <c r="E22" s="9">
        <v>55.85</v>
      </c>
      <c r="F22" s="57">
        <f t="shared" si="0"/>
        <v>8.79</v>
      </c>
      <c r="G22" s="17" t="s">
        <v>322</v>
      </c>
      <c r="J22" s="7"/>
      <c r="Q22" s="17"/>
    </row>
    <row r="23" spans="1:17" ht="12.75">
      <c r="A23" s="29">
        <v>13</v>
      </c>
      <c r="B23" s="52">
        <v>61</v>
      </c>
      <c r="C23" s="34" t="s">
        <v>99</v>
      </c>
      <c r="D23" s="53" t="s">
        <v>84</v>
      </c>
      <c r="E23" s="9">
        <v>56.32</v>
      </c>
      <c r="F23" s="57">
        <f t="shared" si="0"/>
        <v>9.259999999999998</v>
      </c>
      <c r="G23" s="17" t="s">
        <v>323</v>
      </c>
      <c r="J23" s="7"/>
      <c r="Q23" s="17"/>
    </row>
    <row r="24" spans="1:17" ht="12.75">
      <c r="A24" s="29">
        <v>14</v>
      </c>
      <c r="B24" s="23">
        <v>15</v>
      </c>
      <c r="C24" s="22" t="s">
        <v>253</v>
      </c>
      <c r="D24" s="20" t="s">
        <v>281</v>
      </c>
      <c r="E24" s="16">
        <v>56.51</v>
      </c>
      <c r="F24" s="57">
        <f t="shared" si="0"/>
        <v>9.449999999999996</v>
      </c>
      <c r="G24" s="20" t="s">
        <v>179</v>
      </c>
      <c r="J24" s="7"/>
      <c r="K24" s="52"/>
      <c r="L24" s="34"/>
      <c r="M24" s="53"/>
      <c r="N24" s="54"/>
      <c r="O24" s="54"/>
      <c r="P24" s="17"/>
      <c r="Q24" s="17"/>
    </row>
    <row r="25" spans="1:17" ht="12.75">
      <c r="A25" s="29">
        <v>15</v>
      </c>
      <c r="B25" s="52">
        <v>55</v>
      </c>
      <c r="C25" s="14" t="s">
        <v>34</v>
      </c>
      <c r="D25" s="17" t="s">
        <v>49</v>
      </c>
      <c r="E25" s="9">
        <v>56.81</v>
      </c>
      <c r="F25" s="57">
        <f t="shared" si="0"/>
        <v>9.75</v>
      </c>
      <c r="G25" s="17" t="s">
        <v>324</v>
      </c>
      <c r="J25" s="7"/>
      <c r="Q25" s="17"/>
    </row>
    <row r="26" spans="1:17" ht="12.75">
      <c r="A26" s="29">
        <v>16</v>
      </c>
      <c r="B26" s="23">
        <v>30</v>
      </c>
      <c r="C26" s="22" t="s">
        <v>39</v>
      </c>
      <c r="D26" s="20" t="s">
        <v>54</v>
      </c>
      <c r="E26" s="16">
        <v>56.89</v>
      </c>
      <c r="F26" s="57">
        <f t="shared" si="0"/>
        <v>9.829999999999998</v>
      </c>
      <c r="G26" s="20" t="s">
        <v>179</v>
      </c>
      <c r="J26" s="7"/>
      <c r="K26" s="52"/>
      <c r="L26" s="14"/>
      <c r="M26" s="17"/>
      <c r="N26" s="54"/>
      <c r="O26" s="54"/>
      <c r="P26" s="17"/>
      <c r="Q26" s="17"/>
    </row>
    <row r="27" spans="1:10" ht="12.75">
      <c r="A27" s="29">
        <v>17</v>
      </c>
      <c r="B27" s="52">
        <v>50</v>
      </c>
      <c r="C27" s="14" t="s">
        <v>10</v>
      </c>
      <c r="D27" s="17" t="s">
        <v>219</v>
      </c>
      <c r="E27" s="9">
        <v>56.99</v>
      </c>
      <c r="F27" s="57">
        <f t="shared" si="0"/>
        <v>9.93</v>
      </c>
      <c r="G27" s="17" t="s">
        <v>325</v>
      </c>
      <c r="J27" s="7"/>
    </row>
    <row r="28" spans="1:10" ht="12.75">
      <c r="A28" s="29">
        <v>18</v>
      </c>
      <c r="B28" s="43">
        <v>69</v>
      </c>
      <c r="C28" s="42" t="s">
        <v>301</v>
      </c>
      <c r="D28" s="42" t="s">
        <v>226</v>
      </c>
      <c r="E28" s="23">
        <v>57.19</v>
      </c>
      <c r="F28" s="57">
        <f t="shared" si="0"/>
        <v>10.129999999999995</v>
      </c>
      <c r="G28" s="44" t="s">
        <v>384</v>
      </c>
      <c r="J28" s="7"/>
    </row>
    <row r="29" spans="1:17" ht="12.75">
      <c r="A29" s="29">
        <v>19</v>
      </c>
      <c r="B29" s="43">
        <v>68</v>
      </c>
      <c r="C29" s="42" t="s">
        <v>302</v>
      </c>
      <c r="D29" s="42" t="s">
        <v>303</v>
      </c>
      <c r="E29" s="23">
        <v>58.16</v>
      </c>
      <c r="F29" s="57">
        <f t="shared" si="0"/>
        <v>11.099999999999994</v>
      </c>
      <c r="G29" s="44" t="s">
        <v>384</v>
      </c>
      <c r="J29" s="7"/>
      <c r="Q29" s="17"/>
    </row>
    <row r="30" spans="1:17" ht="12.75">
      <c r="A30" s="29">
        <v>20</v>
      </c>
      <c r="B30" s="23">
        <v>26</v>
      </c>
      <c r="C30" s="22" t="s">
        <v>57</v>
      </c>
      <c r="D30" s="20" t="s">
        <v>25</v>
      </c>
      <c r="E30" s="16">
        <v>58.42</v>
      </c>
      <c r="F30" s="57">
        <f t="shared" si="0"/>
        <v>11.36</v>
      </c>
      <c r="G30" s="20" t="s">
        <v>179</v>
      </c>
      <c r="J30" s="7"/>
      <c r="Q30" s="17"/>
    </row>
    <row r="31" spans="1:17" ht="12.75">
      <c r="A31" s="29">
        <v>21</v>
      </c>
      <c r="B31" s="41">
        <v>47</v>
      </c>
      <c r="C31" s="40" t="s">
        <v>30</v>
      </c>
      <c r="D31" s="40" t="s">
        <v>21</v>
      </c>
      <c r="E31" s="23">
        <v>58.57</v>
      </c>
      <c r="F31" s="57">
        <f t="shared" si="0"/>
        <v>11.509999999999998</v>
      </c>
      <c r="G31" s="11" t="s">
        <v>101</v>
      </c>
      <c r="J31" s="7"/>
      <c r="K31" s="52"/>
      <c r="L31" s="34"/>
      <c r="M31" s="53"/>
      <c r="N31" s="54"/>
      <c r="O31" s="54"/>
      <c r="P31" s="17"/>
      <c r="Q31" s="17"/>
    </row>
    <row r="32" spans="1:10" ht="12.75">
      <c r="A32" s="29">
        <v>22</v>
      </c>
      <c r="B32" s="23">
        <v>33</v>
      </c>
      <c r="C32" s="22" t="s">
        <v>240</v>
      </c>
      <c r="D32" s="20" t="s">
        <v>282</v>
      </c>
      <c r="E32" s="16">
        <v>58.81</v>
      </c>
      <c r="F32" s="57">
        <f t="shared" si="0"/>
        <v>11.75</v>
      </c>
      <c r="G32" s="20" t="s">
        <v>179</v>
      </c>
      <c r="J32" s="7"/>
    </row>
    <row r="33" spans="1:17" ht="12.75">
      <c r="A33" s="29">
        <v>23</v>
      </c>
      <c r="B33" s="43">
        <v>65</v>
      </c>
      <c r="C33" s="42" t="s">
        <v>299</v>
      </c>
      <c r="D33" s="42" t="s">
        <v>21</v>
      </c>
      <c r="E33" s="23">
        <v>58.84</v>
      </c>
      <c r="F33" s="57">
        <f t="shared" si="0"/>
        <v>11.780000000000001</v>
      </c>
      <c r="G33" s="44" t="s">
        <v>384</v>
      </c>
      <c r="J33" s="7"/>
      <c r="K33" s="52"/>
      <c r="L33" s="14"/>
      <c r="M33" s="17"/>
      <c r="N33" s="54"/>
      <c r="O33" s="54"/>
      <c r="P33" s="53"/>
      <c r="Q33" s="17"/>
    </row>
    <row r="34" spans="1:17" ht="12.75">
      <c r="A34" s="29">
        <v>24</v>
      </c>
      <c r="B34" s="52">
        <v>87</v>
      </c>
      <c r="C34" s="14" t="s">
        <v>201</v>
      </c>
      <c r="D34" s="53" t="s">
        <v>202</v>
      </c>
      <c r="E34" s="9">
        <v>59.59</v>
      </c>
      <c r="F34" s="57">
        <f t="shared" si="0"/>
        <v>12.530000000000001</v>
      </c>
      <c r="G34" s="17" t="s">
        <v>326</v>
      </c>
      <c r="J34" s="7"/>
      <c r="K34" s="52"/>
      <c r="L34" s="14"/>
      <c r="M34" s="17"/>
      <c r="N34" s="54"/>
      <c r="O34" s="54"/>
      <c r="P34" s="53"/>
      <c r="Q34" s="17"/>
    </row>
    <row r="35" spans="1:17" ht="12.75">
      <c r="A35" s="29">
        <v>25</v>
      </c>
      <c r="B35" s="52">
        <v>45</v>
      </c>
      <c r="C35" s="14" t="s">
        <v>56</v>
      </c>
      <c r="D35" s="17" t="s">
        <v>89</v>
      </c>
      <c r="E35" s="9">
        <v>59.96</v>
      </c>
      <c r="F35" s="57">
        <f t="shared" si="0"/>
        <v>12.899999999999999</v>
      </c>
      <c r="G35" s="53" t="s">
        <v>327</v>
      </c>
      <c r="J35" s="7"/>
      <c r="Q35" s="17"/>
    </row>
    <row r="36" spans="1:17" ht="12.75">
      <c r="A36" s="29">
        <v>26</v>
      </c>
      <c r="B36" s="23">
        <v>14</v>
      </c>
      <c r="C36" s="22" t="s">
        <v>225</v>
      </c>
      <c r="D36" s="20" t="s">
        <v>283</v>
      </c>
      <c r="E36" s="16">
        <v>60.27</v>
      </c>
      <c r="F36" s="57">
        <f t="shared" si="0"/>
        <v>13.21</v>
      </c>
      <c r="G36" s="20" t="s">
        <v>179</v>
      </c>
      <c r="J36" s="7"/>
      <c r="Q36" s="17"/>
    </row>
    <row r="37" spans="1:17" ht="12.75">
      <c r="A37" s="29">
        <v>27</v>
      </c>
      <c r="B37" s="52">
        <v>41</v>
      </c>
      <c r="C37" s="14" t="s">
        <v>57</v>
      </c>
      <c r="D37" s="17" t="s">
        <v>76</v>
      </c>
      <c r="E37" s="9">
        <v>60.32</v>
      </c>
      <c r="F37" s="57">
        <f t="shared" si="0"/>
        <v>13.259999999999998</v>
      </c>
      <c r="G37" s="53" t="s">
        <v>328</v>
      </c>
      <c r="J37" s="7"/>
      <c r="K37" s="52"/>
      <c r="L37" s="34"/>
      <c r="M37" s="53"/>
      <c r="N37" s="54"/>
      <c r="O37" s="54"/>
      <c r="P37" s="17"/>
      <c r="Q37" s="17"/>
    </row>
    <row r="38" spans="1:17" ht="12.75">
      <c r="A38" s="29">
        <v>28</v>
      </c>
      <c r="B38" s="52">
        <v>74</v>
      </c>
      <c r="C38" s="34" t="s">
        <v>77</v>
      </c>
      <c r="D38" s="53" t="s">
        <v>18</v>
      </c>
      <c r="E38" s="9">
        <v>60.47</v>
      </c>
      <c r="F38" s="57">
        <f t="shared" si="0"/>
        <v>13.409999999999997</v>
      </c>
      <c r="G38" s="17" t="s">
        <v>322</v>
      </c>
      <c r="J38" s="7"/>
      <c r="K38" s="52"/>
      <c r="L38" s="34"/>
      <c r="M38" s="53"/>
      <c r="N38" s="54"/>
      <c r="O38" s="54"/>
      <c r="P38" s="17"/>
      <c r="Q38" s="17"/>
    </row>
    <row r="39" spans="1:17" ht="12.75">
      <c r="A39" s="29">
        <v>29</v>
      </c>
      <c r="B39" s="52">
        <v>56</v>
      </c>
      <c r="C39" s="14" t="s">
        <v>23</v>
      </c>
      <c r="D39" s="17" t="s">
        <v>88</v>
      </c>
      <c r="E39" s="9">
        <v>60.51</v>
      </c>
      <c r="F39" s="57">
        <f t="shared" si="0"/>
        <v>13.449999999999996</v>
      </c>
      <c r="G39" s="17" t="s">
        <v>329</v>
      </c>
      <c r="J39" s="7"/>
      <c r="K39" s="52"/>
      <c r="L39" s="34"/>
      <c r="M39" s="53"/>
      <c r="N39" s="54"/>
      <c r="O39" s="54"/>
      <c r="P39" s="17"/>
      <c r="Q39" s="17"/>
    </row>
    <row r="40" spans="1:17" ht="12.75">
      <c r="A40" s="29">
        <v>30</v>
      </c>
      <c r="B40" s="52">
        <v>89</v>
      </c>
      <c r="C40" s="34" t="s">
        <v>39</v>
      </c>
      <c r="D40" s="53" t="s">
        <v>35</v>
      </c>
      <c r="E40" s="9">
        <v>60.62</v>
      </c>
      <c r="F40" s="57">
        <f t="shared" si="0"/>
        <v>13.559999999999995</v>
      </c>
      <c r="G40" s="17" t="s">
        <v>330</v>
      </c>
      <c r="J40" s="7"/>
      <c r="K40" s="52"/>
      <c r="L40" s="34"/>
      <c r="M40" s="53"/>
      <c r="N40" s="54"/>
      <c r="O40" s="54"/>
      <c r="P40" s="17"/>
      <c r="Q40" s="17"/>
    </row>
    <row r="41" spans="1:17" ht="12.75">
      <c r="A41" s="29">
        <v>31</v>
      </c>
      <c r="B41" s="23">
        <v>52</v>
      </c>
      <c r="C41" s="22" t="s">
        <v>138</v>
      </c>
      <c r="D41" s="20" t="s">
        <v>146</v>
      </c>
      <c r="E41" s="23">
        <v>60.96</v>
      </c>
      <c r="F41" s="57">
        <f t="shared" si="0"/>
        <v>13.899999999999999</v>
      </c>
      <c r="G41" s="4" t="s">
        <v>311</v>
      </c>
      <c r="J41" s="7"/>
      <c r="Q41" s="17"/>
    </row>
    <row r="42" spans="1:17" ht="12.75">
      <c r="A42" s="29">
        <v>32</v>
      </c>
      <c r="B42" s="52">
        <v>86</v>
      </c>
      <c r="C42" s="34" t="s">
        <v>201</v>
      </c>
      <c r="D42" s="53" t="s">
        <v>203</v>
      </c>
      <c r="E42" s="9">
        <v>61.02</v>
      </c>
      <c r="F42" s="57">
        <f t="shared" si="0"/>
        <v>13.96</v>
      </c>
      <c r="G42" s="17" t="s">
        <v>331</v>
      </c>
      <c r="H42" s="17" t="s">
        <v>169</v>
      </c>
      <c r="J42" s="7"/>
      <c r="K42" s="52"/>
      <c r="L42" s="34"/>
      <c r="M42" s="53"/>
      <c r="N42" s="54"/>
      <c r="O42" s="54"/>
      <c r="P42" s="17"/>
      <c r="Q42" s="17"/>
    </row>
    <row r="43" spans="1:17" ht="12.75">
      <c r="A43" s="29">
        <v>33</v>
      </c>
      <c r="B43" s="43">
        <v>64</v>
      </c>
      <c r="C43" s="42" t="s">
        <v>304</v>
      </c>
      <c r="D43" s="42" t="s">
        <v>305</v>
      </c>
      <c r="E43" s="23">
        <v>61.06</v>
      </c>
      <c r="F43" s="57">
        <f t="shared" si="0"/>
        <v>14</v>
      </c>
      <c r="G43" s="44" t="s">
        <v>385</v>
      </c>
      <c r="J43" s="7"/>
      <c r="Q43" s="17"/>
    </row>
    <row r="44" spans="1:17" ht="12.75">
      <c r="A44" s="29">
        <v>34</v>
      </c>
      <c r="B44" s="23">
        <v>28</v>
      </c>
      <c r="C44" s="22" t="s">
        <v>23</v>
      </c>
      <c r="D44" s="22" t="s">
        <v>27</v>
      </c>
      <c r="E44" s="16">
        <v>61.39</v>
      </c>
      <c r="F44" s="57">
        <f t="shared" si="0"/>
        <v>14.329999999999998</v>
      </c>
      <c r="G44" s="20" t="s">
        <v>179</v>
      </c>
      <c r="J44" s="7"/>
      <c r="Q44" s="17"/>
    </row>
    <row r="45" spans="1:17" ht="12.75">
      <c r="A45" s="29">
        <v>35</v>
      </c>
      <c r="B45" s="52">
        <v>57</v>
      </c>
      <c r="C45" s="34" t="s">
        <v>158</v>
      </c>
      <c r="D45" s="53" t="s">
        <v>59</v>
      </c>
      <c r="E45" s="9">
        <v>61.85</v>
      </c>
      <c r="F45" s="57">
        <f t="shared" si="0"/>
        <v>14.79</v>
      </c>
      <c r="G45" s="17" t="s">
        <v>341</v>
      </c>
      <c r="J45" s="7"/>
      <c r="K45" s="52"/>
      <c r="L45" s="14"/>
      <c r="M45" s="17"/>
      <c r="N45" s="54"/>
      <c r="O45" s="54"/>
      <c r="P45" s="17"/>
      <c r="Q45" s="17"/>
    </row>
    <row r="46" spans="1:17" ht="12.75">
      <c r="A46" s="29">
        <v>36</v>
      </c>
      <c r="B46" s="52">
        <v>78</v>
      </c>
      <c r="C46" s="34" t="s">
        <v>30</v>
      </c>
      <c r="D46" s="53" t="s">
        <v>22</v>
      </c>
      <c r="E46" s="9">
        <v>61.89</v>
      </c>
      <c r="F46" s="57">
        <f t="shared" si="0"/>
        <v>14.829999999999998</v>
      </c>
      <c r="G46" s="17" t="s">
        <v>332</v>
      </c>
      <c r="J46" s="7"/>
      <c r="K46" s="52"/>
      <c r="L46" s="14"/>
      <c r="M46" s="17"/>
      <c r="N46" s="54"/>
      <c r="O46" s="54"/>
      <c r="P46" s="17"/>
      <c r="Q46" s="17"/>
    </row>
    <row r="47" spans="1:17" ht="12.75">
      <c r="A47" s="29">
        <v>37</v>
      </c>
      <c r="B47" s="23">
        <v>22</v>
      </c>
      <c r="C47" s="22" t="s">
        <v>10</v>
      </c>
      <c r="D47" s="22" t="s">
        <v>81</v>
      </c>
      <c r="E47" s="16">
        <v>62.35</v>
      </c>
      <c r="F47" s="57">
        <f t="shared" si="0"/>
        <v>15.29</v>
      </c>
      <c r="G47" s="20" t="s">
        <v>179</v>
      </c>
      <c r="J47" s="7"/>
      <c r="Q47" s="17"/>
    </row>
    <row r="48" spans="1:17" ht="12.75">
      <c r="A48" s="29">
        <v>38</v>
      </c>
      <c r="B48" s="52">
        <v>68</v>
      </c>
      <c r="C48" s="34" t="s">
        <v>40</v>
      </c>
      <c r="D48" s="53" t="s">
        <v>41</v>
      </c>
      <c r="E48" s="9">
        <v>62.48</v>
      </c>
      <c r="F48" s="57">
        <f t="shared" si="0"/>
        <v>15.419999999999995</v>
      </c>
      <c r="G48" s="17" t="s">
        <v>333</v>
      </c>
      <c r="J48" s="7"/>
      <c r="Q48" s="17"/>
    </row>
    <row r="49" spans="1:10" ht="12.75">
      <c r="A49" s="29">
        <v>39</v>
      </c>
      <c r="B49" s="23">
        <v>21</v>
      </c>
      <c r="C49" s="22" t="s">
        <v>36</v>
      </c>
      <c r="D49" s="20" t="s">
        <v>59</v>
      </c>
      <c r="E49" s="16">
        <v>62.59</v>
      </c>
      <c r="F49" s="57">
        <f t="shared" si="0"/>
        <v>15.530000000000001</v>
      </c>
      <c r="G49" s="20" t="s">
        <v>179</v>
      </c>
      <c r="J49" s="7"/>
    </row>
    <row r="50" spans="1:17" ht="12.75">
      <c r="A50" s="29">
        <v>40</v>
      </c>
      <c r="B50" s="52">
        <v>44</v>
      </c>
      <c r="C50" s="14" t="s">
        <v>213</v>
      </c>
      <c r="D50" s="17" t="s">
        <v>177</v>
      </c>
      <c r="E50" s="9">
        <v>62.63</v>
      </c>
      <c r="F50" s="57">
        <f t="shared" si="0"/>
        <v>15.57</v>
      </c>
      <c r="G50" s="53" t="s">
        <v>327</v>
      </c>
      <c r="H50" s="17" t="s">
        <v>169</v>
      </c>
      <c r="J50" s="7"/>
      <c r="K50" s="52"/>
      <c r="L50" s="34"/>
      <c r="M50" s="53"/>
      <c r="N50" s="54"/>
      <c r="O50" s="54"/>
      <c r="P50" s="17"/>
      <c r="Q50" s="17"/>
    </row>
    <row r="51" spans="1:17" ht="12.75">
      <c r="A51" s="29">
        <v>41</v>
      </c>
      <c r="B51" s="23">
        <v>23</v>
      </c>
      <c r="C51" s="22" t="s">
        <v>99</v>
      </c>
      <c r="D51" s="20" t="s">
        <v>100</v>
      </c>
      <c r="E51" s="16">
        <v>62.94</v>
      </c>
      <c r="F51" s="57">
        <f t="shared" si="0"/>
        <v>15.879999999999995</v>
      </c>
      <c r="G51" s="20" t="s">
        <v>179</v>
      </c>
      <c r="J51" s="7"/>
      <c r="Q51" s="17"/>
    </row>
    <row r="52" spans="1:17" ht="12.75">
      <c r="A52" s="29">
        <v>42</v>
      </c>
      <c r="B52" s="23">
        <v>35</v>
      </c>
      <c r="C52" s="22" t="s">
        <v>216</v>
      </c>
      <c r="D52" s="20" t="s">
        <v>284</v>
      </c>
      <c r="E52" s="16">
        <v>63.5</v>
      </c>
      <c r="F52" s="57">
        <f t="shared" si="0"/>
        <v>16.439999999999998</v>
      </c>
      <c r="G52" s="20" t="s">
        <v>179</v>
      </c>
      <c r="J52" s="7"/>
      <c r="Q52" s="17"/>
    </row>
    <row r="53" spans="1:17" ht="12.75">
      <c r="A53" s="29">
        <v>43</v>
      </c>
      <c r="B53" s="52">
        <v>52</v>
      </c>
      <c r="C53" s="55" t="s">
        <v>142</v>
      </c>
      <c r="D53" s="17" t="s">
        <v>143</v>
      </c>
      <c r="E53" s="9">
        <v>63.71</v>
      </c>
      <c r="F53" s="57">
        <f t="shared" si="0"/>
        <v>16.65</v>
      </c>
      <c r="G53" s="17" t="s">
        <v>334</v>
      </c>
      <c r="J53" s="7"/>
      <c r="Q53" s="17"/>
    </row>
    <row r="54" spans="1:17" ht="12.75">
      <c r="A54" s="29">
        <v>44</v>
      </c>
      <c r="B54" s="52">
        <v>22</v>
      </c>
      <c r="C54" s="34" t="s">
        <v>50</v>
      </c>
      <c r="D54" s="53" t="s">
        <v>249</v>
      </c>
      <c r="E54" s="9">
        <v>64.04</v>
      </c>
      <c r="F54" s="57">
        <f t="shared" si="0"/>
        <v>16.980000000000004</v>
      </c>
      <c r="G54" s="17" t="s">
        <v>336</v>
      </c>
      <c r="J54" s="7"/>
      <c r="Q54" s="17"/>
    </row>
    <row r="55" spans="1:17" ht="12.75">
      <c r="A55" s="29">
        <v>45</v>
      </c>
      <c r="B55" s="52">
        <v>77</v>
      </c>
      <c r="C55" s="34" t="s">
        <v>138</v>
      </c>
      <c r="D55" s="53" t="s">
        <v>139</v>
      </c>
      <c r="E55" s="9">
        <v>64.18</v>
      </c>
      <c r="F55" s="57">
        <f t="shared" si="0"/>
        <v>17.120000000000005</v>
      </c>
      <c r="G55" s="17" t="s">
        <v>322</v>
      </c>
      <c r="J55" s="7"/>
      <c r="Q55" s="17"/>
    </row>
    <row r="56" spans="1:17" ht="12.75">
      <c r="A56" s="29">
        <v>46</v>
      </c>
      <c r="B56" s="23">
        <v>43</v>
      </c>
      <c r="C56" s="22" t="s">
        <v>213</v>
      </c>
      <c r="D56" s="20" t="s">
        <v>53</v>
      </c>
      <c r="E56" s="23">
        <v>64.41</v>
      </c>
      <c r="F56" s="57">
        <f t="shared" si="0"/>
        <v>17.349999999999994</v>
      </c>
      <c r="G56" s="4" t="s">
        <v>180</v>
      </c>
      <c r="H56" s="4" t="s">
        <v>380</v>
      </c>
      <c r="J56" s="7"/>
      <c r="Q56" s="17"/>
    </row>
    <row r="57" spans="1:17" ht="12.75">
      <c r="A57" s="29">
        <v>47</v>
      </c>
      <c r="B57" s="23">
        <v>18</v>
      </c>
      <c r="C57" s="22" t="s">
        <v>50</v>
      </c>
      <c r="D57" s="20" t="s">
        <v>4</v>
      </c>
      <c r="E57" s="16">
        <v>64.43</v>
      </c>
      <c r="F57" s="57">
        <f t="shared" si="0"/>
        <v>17.370000000000005</v>
      </c>
      <c r="G57" s="20" t="s">
        <v>179</v>
      </c>
      <c r="J57" s="7"/>
      <c r="Q57" s="17"/>
    </row>
    <row r="58" spans="1:17" ht="12.75">
      <c r="A58" s="29">
        <v>48</v>
      </c>
      <c r="B58" s="52">
        <v>79</v>
      </c>
      <c r="C58" s="34" t="s">
        <v>74</v>
      </c>
      <c r="D58" s="53" t="s">
        <v>75</v>
      </c>
      <c r="E58" s="9">
        <v>65.49</v>
      </c>
      <c r="F58" s="57">
        <f t="shared" si="0"/>
        <v>18.429999999999993</v>
      </c>
      <c r="G58" s="17" t="s">
        <v>332</v>
      </c>
      <c r="H58" s="17" t="s">
        <v>169</v>
      </c>
      <c r="J58" s="7"/>
      <c r="K58" s="52"/>
      <c r="L58" s="34"/>
      <c r="M58" s="53"/>
      <c r="N58" s="54"/>
      <c r="O58" s="54"/>
      <c r="P58" s="17"/>
      <c r="Q58" s="17"/>
    </row>
    <row r="59" spans="1:17" ht="12.75">
      <c r="A59" s="29">
        <v>49</v>
      </c>
      <c r="B59" s="52">
        <v>72</v>
      </c>
      <c r="C59" s="34" t="s">
        <v>32</v>
      </c>
      <c r="D59" s="53" t="s">
        <v>78</v>
      </c>
      <c r="E59" s="9">
        <v>64.54</v>
      </c>
      <c r="F59" s="57">
        <f t="shared" si="0"/>
        <v>17.480000000000004</v>
      </c>
      <c r="G59" s="17" t="s">
        <v>335</v>
      </c>
      <c r="J59" s="7"/>
      <c r="K59" s="52"/>
      <c r="L59" s="34"/>
      <c r="M59" s="53"/>
      <c r="N59" s="54"/>
      <c r="O59" s="54"/>
      <c r="P59" s="17"/>
      <c r="Q59" s="17"/>
    </row>
    <row r="60" spans="1:17" ht="12.75">
      <c r="A60" s="29">
        <v>50</v>
      </c>
      <c r="B60" s="43">
        <v>66</v>
      </c>
      <c r="C60" s="42" t="s">
        <v>306</v>
      </c>
      <c r="D60" s="42" t="s">
        <v>89</v>
      </c>
      <c r="E60" s="23">
        <v>64.65</v>
      </c>
      <c r="F60" s="57">
        <f t="shared" si="0"/>
        <v>17.590000000000003</v>
      </c>
      <c r="G60" s="44" t="s">
        <v>384</v>
      </c>
      <c r="J60" s="7"/>
      <c r="Q60" s="17"/>
    </row>
    <row r="61" spans="1:17" ht="12.75">
      <c r="A61" s="29">
        <v>51</v>
      </c>
      <c r="B61" s="52">
        <v>49</v>
      </c>
      <c r="C61" s="14" t="s">
        <v>10</v>
      </c>
      <c r="D61" s="17" t="s">
        <v>19</v>
      </c>
      <c r="E61" s="9">
        <v>64.7</v>
      </c>
      <c r="F61" s="57">
        <f t="shared" si="0"/>
        <v>17.64</v>
      </c>
      <c r="G61" s="17" t="s">
        <v>334</v>
      </c>
      <c r="J61" s="7"/>
      <c r="K61" s="52"/>
      <c r="L61" s="34"/>
      <c r="M61" s="53"/>
      <c r="N61" s="54"/>
      <c r="O61" s="54"/>
      <c r="P61" s="17"/>
      <c r="Q61" s="17"/>
    </row>
    <row r="62" spans="1:17" ht="12.75">
      <c r="A62" s="29">
        <v>52</v>
      </c>
      <c r="B62" s="52">
        <v>53</v>
      </c>
      <c r="C62" s="34" t="s">
        <v>50</v>
      </c>
      <c r="D62" s="17" t="s">
        <v>51</v>
      </c>
      <c r="E62" s="9">
        <v>64.93</v>
      </c>
      <c r="F62" s="57">
        <f t="shared" si="0"/>
        <v>17.870000000000005</v>
      </c>
      <c r="G62" s="17" t="s">
        <v>337</v>
      </c>
      <c r="J62" s="7"/>
      <c r="K62" s="52"/>
      <c r="L62" s="34"/>
      <c r="M62" s="53"/>
      <c r="N62" s="54"/>
      <c r="O62" s="54"/>
      <c r="P62" s="17"/>
      <c r="Q62" s="17"/>
    </row>
    <row r="63" spans="1:17" ht="12.75">
      <c r="A63" s="29">
        <v>53</v>
      </c>
      <c r="B63" s="52">
        <v>26</v>
      </c>
      <c r="C63" s="34" t="s">
        <v>237</v>
      </c>
      <c r="D63" s="53" t="s">
        <v>132</v>
      </c>
      <c r="E63" s="9">
        <v>64.99</v>
      </c>
      <c r="F63" s="57">
        <f t="shared" si="0"/>
        <v>17.929999999999993</v>
      </c>
      <c r="G63" s="17" t="s">
        <v>338</v>
      </c>
      <c r="J63" s="7"/>
      <c r="K63" s="52"/>
      <c r="L63" s="34"/>
      <c r="M63" s="53"/>
      <c r="N63" s="54"/>
      <c r="O63" s="54"/>
      <c r="P63" s="17"/>
      <c r="Q63" s="17"/>
    </row>
    <row r="64" spans="1:17" ht="12.75">
      <c r="A64" s="29">
        <v>54</v>
      </c>
      <c r="B64" s="52">
        <v>60</v>
      </c>
      <c r="C64" s="34" t="s">
        <v>110</v>
      </c>
      <c r="D64" s="53" t="s">
        <v>111</v>
      </c>
      <c r="E64" s="9">
        <v>65.83</v>
      </c>
      <c r="F64" s="57">
        <f t="shared" si="0"/>
        <v>18.769999999999996</v>
      </c>
      <c r="G64" s="17" t="s">
        <v>339</v>
      </c>
      <c r="J64" s="7"/>
      <c r="K64" s="52"/>
      <c r="L64" s="34"/>
      <c r="M64" s="53"/>
      <c r="N64" s="54"/>
      <c r="O64" s="54"/>
      <c r="P64" s="17"/>
      <c r="Q64" s="17"/>
    </row>
    <row r="65" spans="1:17" ht="12.75">
      <c r="A65" s="29">
        <v>55</v>
      </c>
      <c r="B65" s="52">
        <v>58</v>
      </c>
      <c r="C65" s="34" t="s">
        <v>213</v>
      </c>
      <c r="D65" s="53" t="s">
        <v>214</v>
      </c>
      <c r="E65" s="9">
        <v>66.01</v>
      </c>
      <c r="F65" s="57">
        <f t="shared" si="0"/>
        <v>18.950000000000003</v>
      </c>
      <c r="G65" s="17" t="s">
        <v>340</v>
      </c>
      <c r="J65" s="7"/>
      <c r="K65" s="52"/>
      <c r="L65" s="34"/>
      <c r="M65" s="53"/>
      <c r="N65" s="54"/>
      <c r="O65" s="54"/>
      <c r="P65" s="17"/>
      <c r="Q65" s="17"/>
    </row>
    <row r="66" spans="1:17" ht="12.75">
      <c r="A66" s="29">
        <v>56</v>
      </c>
      <c r="B66" s="52">
        <v>75</v>
      </c>
      <c r="C66" s="34" t="s">
        <v>71</v>
      </c>
      <c r="D66" s="53" t="s">
        <v>210</v>
      </c>
      <c r="E66" s="9">
        <v>66.31</v>
      </c>
      <c r="F66" s="57">
        <f t="shared" si="0"/>
        <v>19.25</v>
      </c>
      <c r="G66" s="17" t="s">
        <v>342</v>
      </c>
      <c r="J66" s="7"/>
      <c r="K66" s="52"/>
      <c r="L66" s="34"/>
      <c r="M66" s="53"/>
      <c r="N66" s="54"/>
      <c r="O66" s="54"/>
      <c r="P66" s="17"/>
      <c r="Q66" s="17"/>
    </row>
    <row r="67" spans="1:17" ht="12.75">
      <c r="A67" s="29">
        <v>57</v>
      </c>
      <c r="B67" s="52">
        <v>19</v>
      </c>
      <c r="C67" s="34" t="s">
        <v>242</v>
      </c>
      <c r="D67" s="53" t="s">
        <v>250</v>
      </c>
      <c r="E67" s="9">
        <v>66.46</v>
      </c>
      <c r="F67" s="57">
        <f t="shared" si="0"/>
        <v>19.39999999999999</v>
      </c>
      <c r="G67" s="17" t="s">
        <v>343</v>
      </c>
      <c r="J67" s="7"/>
      <c r="K67" s="52"/>
      <c r="L67" s="34"/>
      <c r="M67" s="53"/>
      <c r="N67" s="54"/>
      <c r="O67" s="54"/>
      <c r="P67" s="17"/>
      <c r="Q67" s="17"/>
    </row>
    <row r="68" spans="1:17" ht="12.75">
      <c r="A68" s="29">
        <v>58</v>
      </c>
      <c r="B68" s="23">
        <v>31</v>
      </c>
      <c r="C68" s="22" t="s">
        <v>34</v>
      </c>
      <c r="D68" s="20" t="s">
        <v>14</v>
      </c>
      <c r="E68" s="9">
        <v>66.89</v>
      </c>
      <c r="F68" s="57">
        <f t="shared" si="0"/>
        <v>19.83</v>
      </c>
      <c r="G68" s="20" t="s">
        <v>179</v>
      </c>
      <c r="J68" s="7"/>
      <c r="Q68" s="17"/>
    </row>
    <row r="69" spans="1:17" ht="12.75">
      <c r="A69" s="29">
        <v>59</v>
      </c>
      <c r="B69" s="52">
        <v>48</v>
      </c>
      <c r="C69" s="34" t="s">
        <v>221</v>
      </c>
      <c r="D69" s="17" t="s">
        <v>222</v>
      </c>
      <c r="E69" s="9">
        <v>67.2</v>
      </c>
      <c r="F69" s="57">
        <f t="shared" si="0"/>
        <v>20.14</v>
      </c>
      <c r="G69" s="17" t="s">
        <v>344</v>
      </c>
      <c r="J69" s="7"/>
      <c r="K69" s="52"/>
      <c r="L69" s="34"/>
      <c r="M69" s="17"/>
      <c r="N69" s="54"/>
      <c r="O69" s="54"/>
      <c r="P69" s="17"/>
      <c r="Q69" s="17"/>
    </row>
    <row r="70" spans="1:17" ht="12.75">
      <c r="A70" s="29">
        <v>60</v>
      </c>
      <c r="B70" s="43">
        <v>62</v>
      </c>
      <c r="C70" s="42" t="s">
        <v>307</v>
      </c>
      <c r="D70" s="42" t="s">
        <v>105</v>
      </c>
      <c r="E70" s="26">
        <v>67.33</v>
      </c>
      <c r="F70" s="57">
        <f t="shared" si="0"/>
        <v>20.269999999999996</v>
      </c>
      <c r="G70" s="44" t="s">
        <v>386</v>
      </c>
      <c r="J70" s="7"/>
      <c r="Q70" s="17"/>
    </row>
    <row r="71" spans="1:17" ht="12.75">
      <c r="A71" s="29">
        <v>61</v>
      </c>
      <c r="B71" s="52">
        <v>20</v>
      </c>
      <c r="C71" s="34" t="s">
        <v>118</v>
      </c>
      <c r="D71" s="53" t="s">
        <v>119</v>
      </c>
      <c r="E71" s="9">
        <v>67.48</v>
      </c>
      <c r="F71" s="57">
        <f t="shared" si="0"/>
        <v>20.42</v>
      </c>
      <c r="G71" s="17" t="s">
        <v>345</v>
      </c>
      <c r="J71" s="7"/>
      <c r="K71" s="52"/>
      <c r="L71" s="34"/>
      <c r="M71" s="53"/>
      <c r="N71" s="54"/>
      <c r="O71" s="54"/>
      <c r="P71" s="17"/>
      <c r="Q71" s="17"/>
    </row>
    <row r="72" spans="1:17" ht="12.75">
      <c r="A72" s="29">
        <v>62</v>
      </c>
      <c r="B72" s="52">
        <v>33</v>
      </c>
      <c r="C72" s="34" t="s">
        <v>221</v>
      </c>
      <c r="D72" s="53" t="s">
        <v>232</v>
      </c>
      <c r="E72" s="9">
        <v>67.6</v>
      </c>
      <c r="F72" s="57">
        <f t="shared" si="0"/>
        <v>20.539999999999992</v>
      </c>
      <c r="G72" s="17" t="s">
        <v>346</v>
      </c>
      <c r="J72" s="7"/>
      <c r="K72" s="52"/>
      <c r="L72" s="34"/>
      <c r="M72" s="53"/>
      <c r="N72" s="54"/>
      <c r="O72" s="54"/>
      <c r="P72" s="17"/>
      <c r="Q72" s="17"/>
    </row>
    <row r="73" spans="1:17" ht="12.75">
      <c r="A73" s="29">
        <v>63</v>
      </c>
      <c r="B73" s="52">
        <v>36</v>
      </c>
      <c r="C73" s="34" t="s">
        <v>71</v>
      </c>
      <c r="D73" s="53" t="s">
        <v>233</v>
      </c>
      <c r="E73" s="9">
        <v>67.64</v>
      </c>
      <c r="F73" s="57">
        <f t="shared" si="0"/>
        <v>20.58</v>
      </c>
      <c r="G73" s="17" t="s">
        <v>347</v>
      </c>
      <c r="J73" s="7"/>
      <c r="K73" s="52"/>
      <c r="L73" s="34"/>
      <c r="M73" s="53"/>
      <c r="N73" s="54"/>
      <c r="O73" s="54"/>
      <c r="P73" s="17"/>
      <c r="Q73" s="17"/>
    </row>
    <row r="74" spans="1:17" ht="12.75">
      <c r="A74" s="29">
        <v>64</v>
      </c>
      <c r="B74" s="52">
        <v>27</v>
      </c>
      <c r="C74" s="34" t="s">
        <v>237</v>
      </c>
      <c r="D74" s="53" t="s">
        <v>244</v>
      </c>
      <c r="E74" s="9">
        <v>67.69</v>
      </c>
      <c r="F74" s="57">
        <f t="shared" si="0"/>
        <v>20.629999999999995</v>
      </c>
      <c r="G74" s="17" t="s">
        <v>338</v>
      </c>
      <c r="J74" s="7"/>
      <c r="Q74" s="17"/>
    </row>
    <row r="75" spans="1:17" ht="12.75">
      <c r="A75" s="29">
        <v>65</v>
      </c>
      <c r="B75" s="23">
        <v>42</v>
      </c>
      <c r="C75" s="22" t="s">
        <v>258</v>
      </c>
      <c r="D75" s="20" t="s">
        <v>68</v>
      </c>
      <c r="E75" s="26">
        <v>67.72</v>
      </c>
      <c r="F75" s="57">
        <f t="shared" si="0"/>
        <v>20.659999999999997</v>
      </c>
      <c r="G75" s="4" t="s">
        <v>180</v>
      </c>
      <c r="J75" s="7"/>
      <c r="Q75" s="17"/>
    </row>
    <row r="76" spans="1:17" ht="12.75">
      <c r="A76" s="29">
        <v>66</v>
      </c>
      <c r="B76" s="52">
        <v>46</v>
      </c>
      <c r="C76" s="14" t="s">
        <v>56</v>
      </c>
      <c r="D76" s="17" t="s">
        <v>224</v>
      </c>
      <c r="E76" s="9">
        <v>68.04</v>
      </c>
      <c r="F76" s="57">
        <f t="shared" si="0"/>
        <v>20.980000000000004</v>
      </c>
      <c r="G76" s="53" t="s">
        <v>328</v>
      </c>
      <c r="J76" s="7"/>
      <c r="Q76" s="17"/>
    </row>
    <row r="77" spans="1:17" ht="12.75">
      <c r="A77" s="29">
        <v>67</v>
      </c>
      <c r="B77" s="52">
        <v>34</v>
      </c>
      <c r="C77" s="34" t="s">
        <v>227</v>
      </c>
      <c r="D77" s="53" t="s">
        <v>234</v>
      </c>
      <c r="E77" s="9">
        <v>68.88</v>
      </c>
      <c r="F77" s="57">
        <f aca="true" t="shared" si="1" ref="F77:F129">E77-47.06</f>
        <v>21.819999999999993</v>
      </c>
      <c r="G77" s="17" t="s">
        <v>348</v>
      </c>
      <c r="J77" s="7"/>
      <c r="Q77" s="17"/>
    </row>
    <row r="78" spans="1:17" ht="12.75">
      <c r="A78" s="29">
        <v>68</v>
      </c>
      <c r="B78" s="41">
        <v>48</v>
      </c>
      <c r="C78" s="40" t="s">
        <v>67</v>
      </c>
      <c r="D78" s="40" t="s">
        <v>293</v>
      </c>
      <c r="E78" s="26">
        <v>69.2</v>
      </c>
      <c r="F78" s="57">
        <f t="shared" si="1"/>
        <v>22.14</v>
      </c>
      <c r="G78" s="11" t="s">
        <v>101</v>
      </c>
      <c r="J78" s="7"/>
      <c r="Q78" s="17"/>
    </row>
    <row r="79" spans="1:17" ht="12.75">
      <c r="A79" s="29">
        <v>69</v>
      </c>
      <c r="B79" s="52">
        <v>42</v>
      </c>
      <c r="C79" s="14" t="s">
        <v>225</v>
      </c>
      <c r="D79" s="17" t="s">
        <v>226</v>
      </c>
      <c r="E79" s="9">
        <v>69.31</v>
      </c>
      <c r="F79" s="57">
        <f t="shared" si="1"/>
        <v>22.25</v>
      </c>
      <c r="G79" s="53" t="s">
        <v>328</v>
      </c>
      <c r="J79" s="7"/>
      <c r="Q79" s="17"/>
    </row>
    <row r="80" spans="1:17" ht="12.75">
      <c r="A80" s="29">
        <v>70</v>
      </c>
      <c r="B80" s="52">
        <v>39</v>
      </c>
      <c r="C80" s="34" t="s">
        <v>235</v>
      </c>
      <c r="D80" s="53" t="s">
        <v>236</v>
      </c>
      <c r="E80" s="9">
        <v>70.21</v>
      </c>
      <c r="F80" s="57">
        <f t="shared" si="1"/>
        <v>23.14999999999999</v>
      </c>
      <c r="G80" s="17" t="s">
        <v>349</v>
      </c>
      <c r="J80" s="7"/>
      <c r="Q80" s="17"/>
    </row>
    <row r="81" spans="1:17" ht="12.75">
      <c r="A81" s="29">
        <v>71</v>
      </c>
      <c r="B81" s="23">
        <v>16</v>
      </c>
      <c r="C81" s="22" t="s">
        <v>227</v>
      </c>
      <c r="D81" s="20" t="s">
        <v>285</v>
      </c>
      <c r="E81" s="16">
        <v>70.23</v>
      </c>
      <c r="F81" s="57">
        <f t="shared" si="1"/>
        <v>23.17</v>
      </c>
      <c r="G81" s="20" t="s">
        <v>179</v>
      </c>
      <c r="J81" s="7"/>
      <c r="Q81" s="17"/>
    </row>
    <row r="82" spans="1:17" ht="12.75">
      <c r="A82" s="29">
        <v>72</v>
      </c>
      <c r="B82" s="52">
        <v>28</v>
      </c>
      <c r="C82" s="34" t="s">
        <v>114</v>
      </c>
      <c r="D82" s="53" t="s">
        <v>115</v>
      </c>
      <c r="E82" s="9">
        <v>70.27</v>
      </c>
      <c r="F82" s="57">
        <f t="shared" si="1"/>
        <v>23.209999999999994</v>
      </c>
      <c r="G82" s="17" t="s">
        <v>350</v>
      </c>
      <c r="J82" s="7"/>
      <c r="Q82" s="17"/>
    </row>
    <row r="83" spans="1:17" ht="12.75">
      <c r="A83" s="29">
        <v>73</v>
      </c>
      <c r="B83" s="50">
        <v>37</v>
      </c>
      <c r="C83" s="40" t="s">
        <v>23</v>
      </c>
      <c r="D83" s="40" t="s">
        <v>21</v>
      </c>
      <c r="E83" s="9">
        <v>70.38</v>
      </c>
      <c r="F83" s="57">
        <f t="shared" si="1"/>
        <v>23.319999999999993</v>
      </c>
      <c r="G83" s="11" t="s">
        <v>15</v>
      </c>
      <c r="H83" s="4" t="s">
        <v>380</v>
      </c>
      <c r="J83" s="7"/>
      <c r="Q83" s="17"/>
    </row>
    <row r="84" spans="1:17" ht="12.75">
      <c r="A84" s="29">
        <v>74</v>
      </c>
      <c r="B84" s="52">
        <v>82</v>
      </c>
      <c r="C84" s="34" t="s">
        <v>103</v>
      </c>
      <c r="D84" s="53" t="s">
        <v>84</v>
      </c>
      <c r="E84" s="9">
        <v>70.9</v>
      </c>
      <c r="F84" s="57">
        <f t="shared" si="1"/>
        <v>23.840000000000003</v>
      </c>
      <c r="G84" s="17" t="s">
        <v>322</v>
      </c>
      <c r="J84" s="7"/>
      <c r="Q84" s="17"/>
    </row>
    <row r="85" spans="1:17" ht="12.75">
      <c r="A85" s="29">
        <v>75</v>
      </c>
      <c r="B85" s="52">
        <v>80</v>
      </c>
      <c r="C85" s="34" t="s">
        <v>99</v>
      </c>
      <c r="D85" s="53" t="s">
        <v>105</v>
      </c>
      <c r="E85" s="9">
        <v>70.95</v>
      </c>
      <c r="F85" s="57">
        <f t="shared" si="1"/>
        <v>23.89</v>
      </c>
      <c r="G85" s="17" t="s">
        <v>351</v>
      </c>
      <c r="H85" s="17" t="s">
        <v>46</v>
      </c>
      <c r="J85" s="7"/>
      <c r="Q85" s="17"/>
    </row>
    <row r="86" spans="1:17" ht="12.75">
      <c r="A86" s="29">
        <v>76</v>
      </c>
      <c r="B86" s="52">
        <v>64</v>
      </c>
      <c r="C86" s="34" t="s">
        <v>39</v>
      </c>
      <c r="D86" s="53" t="s">
        <v>132</v>
      </c>
      <c r="E86" s="9">
        <v>71</v>
      </c>
      <c r="F86" s="57">
        <f t="shared" si="1"/>
        <v>23.939999999999998</v>
      </c>
      <c r="G86" s="17" t="s">
        <v>323</v>
      </c>
      <c r="J86" s="7"/>
      <c r="Q86" s="17"/>
    </row>
    <row r="87" spans="1:17" ht="12.75">
      <c r="A87" s="29">
        <v>77</v>
      </c>
      <c r="B87" s="52">
        <v>51</v>
      </c>
      <c r="C87" s="34" t="s">
        <v>40</v>
      </c>
      <c r="D87" s="17" t="s">
        <v>48</v>
      </c>
      <c r="E87" s="9">
        <v>71.12</v>
      </c>
      <c r="F87" s="57">
        <f t="shared" si="1"/>
        <v>24.060000000000002</v>
      </c>
      <c r="G87" s="17" t="s">
        <v>324</v>
      </c>
      <c r="J87" s="7"/>
      <c r="Q87" s="17"/>
    </row>
    <row r="88" spans="1:17" ht="12.75">
      <c r="A88" s="29">
        <v>78</v>
      </c>
      <c r="B88" s="50">
        <v>55</v>
      </c>
      <c r="C88" s="11" t="s">
        <v>277</v>
      </c>
      <c r="D88" s="11" t="s">
        <v>278</v>
      </c>
      <c r="E88" s="16">
        <v>71.13</v>
      </c>
      <c r="F88" s="57">
        <f t="shared" si="1"/>
        <v>24.069999999999993</v>
      </c>
      <c r="G88" s="40" t="s">
        <v>12</v>
      </c>
      <c r="H88" s="4" t="s">
        <v>380</v>
      </c>
      <c r="J88" s="7"/>
      <c r="Q88" s="17"/>
    </row>
    <row r="89" spans="1:17" ht="12.75">
      <c r="A89" s="29">
        <v>79</v>
      </c>
      <c r="B89" s="43">
        <v>67</v>
      </c>
      <c r="C89" s="42" t="s">
        <v>308</v>
      </c>
      <c r="D89" s="42" t="s">
        <v>309</v>
      </c>
      <c r="E89" s="26">
        <v>71.91</v>
      </c>
      <c r="F89" s="57">
        <f t="shared" si="1"/>
        <v>24.849999999999994</v>
      </c>
      <c r="G89" s="44" t="s">
        <v>384</v>
      </c>
      <c r="J89" s="7"/>
      <c r="Q89" s="17"/>
    </row>
    <row r="90" spans="1:17" ht="12.75">
      <c r="A90" s="29">
        <v>80</v>
      </c>
      <c r="B90" s="52">
        <v>40</v>
      </c>
      <c r="C90" s="14" t="s">
        <v>227</v>
      </c>
      <c r="D90" s="17" t="s">
        <v>228</v>
      </c>
      <c r="E90" s="9">
        <v>73.4</v>
      </c>
      <c r="F90" s="57">
        <f t="shared" si="1"/>
        <v>26.340000000000003</v>
      </c>
      <c r="G90" s="53" t="s">
        <v>352</v>
      </c>
      <c r="H90" s="17" t="s">
        <v>169</v>
      </c>
      <c r="J90" s="7"/>
      <c r="Q90" s="17"/>
    </row>
    <row r="91" spans="1:17" ht="12.75">
      <c r="A91" s="29">
        <v>81</v>
      </c>
      <c r="B91" s="52">
        <v>23</v>
      </c>
      <c r="C91" s="55" t="s">
        <v>251</v>
      </c>
      <c r="D91" s="53" t="s">
        <v>252</v>
      </c>
      <c r="E91" s="9">
        <v>73.45</v>
      </c>
      <c r="F91" s="57">
        <f t="shared" si="1"/>
        <v>26.39</v>
      </c>
      <c r="G91" s="17" t="s">
        <v>353</v>
      </c>
      <c r="J91" s="7"/>
      <c r="Q91" s="17"/>
    </row>
    <row r="92" spans="1:17" ht="12.75">
      <c r="A92" s="29">
        <v>82</v>
      </c>
      <c r="B92" s="52">
        <v>37</v>
      </c>
      <c r="C92" s="34" t="s">
        <v>237</v>
      </c>
      <c r="D92" s="53" t="s">
        <v>238</v>
      </c>
      <c r="E92" s="9">
        <v>73.73</v>
      </c>
      <c r="F92" s="57">
        <f t="shared" si="1"/>
        <v>26.67</v>
      </c>
      <c r="G92" s="17" t="s">
        <v>354</v>
      </c>
      <c r="J92" s="7"/>
      <c r="Q92" s="17"/>
    </row>
    <row r="93" spans="1:17" ht="12.75">
      <c r="A93" s="29">
        <v>83</v>
      </c>
      <c r="B93" s="52">
        <v>35</v>
      </c>
      <c r="C93" s="34" t="s">
        <v>225</v>
      </c>
      <c r="D93" s="53" t="s">
        <v>239</v>
      </c>
      <c r="E93" s="9">
        <v>74.04</v>
      </c>
      <c r="F93" s="57">
        <f t="shared" si="1"/>
        <v>26.980000000000004</v>
      </c>
      <c r="G93" s="17" t="s">
        <v>355</v>
      </c>
      <c r="J93" s="7"/>
      <c r="Q93" s="17"/>
    </row>
    <row r="94" spans="1:17" ht="12.75">
      <c r="A94" s="29">
        <v>84</v>
      </c>
      <c r="B94" s="52">
        <v>59</v>
      </c>
      <c r="C94" s="34" t="s">
        <v>201</v>
      </c>
      <c r="D94" s="53" t="s">
        <v>215</v>
      </c>
      <c r="E94" s="9">
        <v>74.91</v>
      </c>
      <c r="F94" s="57">
        <f t="shared" si="1"/>
        <v>27.849999999999994</v>
      </c>
      <c r="G94" s="17" t="s">
        <v>356</v>
      </c>
      <c r="J94" s="7"/>
      <c r="Q94" s="17"/>
    </row>
    <row r="95" spans="1:17" ht="12.75">
      <c r="A95" s="29">
        <v>85</v>
      </c>
      <c r="B95" s="23">
        <v>44</v>
      </c>
      <c r="C95" s="22" t="s">
        <v>259</v>
      </c>
      <c r="D95" s="20" t="s">
        <v>208</v>
      </c>
      <c r="E95" s="26">
        <v>75.5</v>
      </c>
      <c r="F95" s="57">
        <f t="shared" si="1"/>
        <v>28.439999999999998</v>
      </c>
      <c r="G95" s="4" t="s">
        <v>180</v>
      </c>
      <c r="J95" s="7"/>
      <c r="Q95" s="17"/>
    </row>
    <row r="96" spans="1:17" ht="12.75">
      <c r="A96" s="29">
        <v>86</v>
      </c>
      <c r="B96" s="52">
        <v>54</v>
      </c>
      <c r="C96" s="34" t="s">
        <v>38</v>
      </c>
      <c r="D96" s="17" t="s">
        <v>86</v>
      </c>
      <c r="E96" s="9">
        <v>75.89</v>
      </c>
      <c r="F96" s="57">
        <f t="shared" si="1"/>
        <v>28.83</v>
      </c>
      <c r="G96" s="17" t="s">
        <v>344</v>
      </c>
      <c r="H96" s="17" t="s">
        <v>169</v>
      </c>
      <c r="J96" s="7"/>
      <c r="Q96" s="17"/>
    </row>
    <row r="97" spans="1:17" ht="12.75">
      <c r="A97" s="29">
        <v>87</v>
      </c>
      <c r="B97" s="50">
        <v>4</v>
      </c>
      <c r="C97" s="40" t="s">
        <v>77</v>
      </c>
      <c r="D97" s="40" t="s">
        <v>174</v>
      </c>
      <c r="E97" s="16">
        <v>76.01</v>
      </c>
      <c r="F97" s="57">
        <f t="shared" si="1"/>
        <v>28.950000000000003</v>
      </c>
      <c r="G97" s="40" t="s">
        <v>12</v>
      </c>
      <c r="J97" s="7"/>
      <c r="Q97" s="17"/>
    </row>
    <row r="98" spans="1:17" ht="12.75">
      <c r="A98" s="29">
        <v>88</v>
      </c>
      <c r="B98" s="52">
        <v>29</v>
      </c>
      <c r="C98" s="34" t="s">
        <v>23</v>
      </c>
      <c r="D98" s="53" t="s">
        <v>191</v>
      </c>
      <c r="E98" s="9">
        <v>76.23</v>
      </c>
      <c r="F98" s="57">
        <f t="shared" si="1"/>
        <v>29.17</v>
      </c>
      <c r="G98" s="17" t="s">
        <v>357</v>
      </c>
      <c r="J98" s="7"/>
      <c r="Q98" s="17"/>
    </row>
    <row r="99" spans="1:17" ht="12.75">
      <c r="A99" s="29">
        <v>89</v>
      </c>
      <c r="B99" s="50">
        <v>40</v>
      </c>
      <c r="C99" s="40" t="s">
        <v>258</v>
      </c>
      <c r="D99" s="40" t="s">
        <v>288</v>
      </c>
      <c r="E99" s="9">
        <v>76.31</v>
      </c>
      <c r="F99" s="57">
        <f t="shared" si="1"/>
        <v>29.25</v>
      </c>
      <c r="G99" s="11" t="s">
        <v>15</v>
      </c>
      <c r="J99" s="7"/>
      <c r="Q99" s="17"/>
    </row>
    <row r="100" spans="1:17" ht="12.75">
      <c r="A100" s="29">
        <v>90</v>
      </c>
      <c r="B100" s="52">
        <v>31</v>
      </c>
      <c r="C100" s="34" t="s">
        <v>245</v>
      </c>
      <c r="D100" s="53" t="s">
        <v>84</v>
      </c>
      <c r="E100" s="9">
        <v>76.96</v>
      </c>
      <c r="F100" s="57">
        <f t="shared" si="1"/>
        <v>29.89999999999999</v>
      </c>
      <c r="G100" s="17" t="s">
        <v>338</v>
      </c>
      <c r="J100" s="7"/>
      <c r="Q100" s="17"/>
    </row>
    <row r="101" spans="1:17" ht="12.75">
      <c r="A101" s="29">
        <v>91</v>
      </c>
      <c r="B101" s="52">
        <v>47</v>
      </c>
      <c r="C101" s="14" t="s">
        <v>229</v>
      </c>
      <c r="D101" s="17" t="s">
        <v>105</v>
      </c>
      <c r="E101" s="9">
        <v>77.48</v>
      </c>
      <c r="F101" s="57">
        <f t="shared" si="1"/>
        <v>30.42</v>
      </c>
      <c r="G101" s="53" t="s">
        <v>352</v>
      </c>
      <c r="H101" s="17" t="s">
        <v>169</v>
      </c>
      <c r="J101" s="7"/>
      <c r="Q101" s="17"/>
    </row>
    <row r="102" spans="1:17" ht="12.75">
      <c r="A102" s="29">
        <v>92</v>
      </c>
      <c r="B102" s="52">
        <v>38</v>
      </c>
      <c r="C102" s="34" t="s">
        <v>240</v>
      </c>
      <c r="D102" s="53" t="s">
        <v>241</v>
      </c>
      <c r="E102" s="9">
        <v>78.21</v>
      </c>
      <c r="F102" s="57">
        <f t="shared" si="1"/>
        <v>31.14999999999999</v>
      </c>
      <c r="G102" s="17" t="s">
        <v>358</v>
      </c>
      <c r="J102" s="7"/>
      <c r="Q102" s="17"/>
    </row>
    <row r="103" spans="1:17" ht="12.75">
      <c r="A103" s="29">
        <v>93</v>
      </c>
      <c r="B103" s="52">
        <v>43</v>
      </c>
      <c r="C103" s="14" t="s">
        <v>103</v>
      </c>
      <c r="D103" s="17" t="s">
        <v>73</v>
      </c>
      <c r="E103" s="9">
        <v>79.05</v>
      </c>
      <c r="F103" s="57">
        <f t="shared" si="1"/>
        <v>31.989999999999995</v>
      </c>
      <c r="G103" s="53" t="s">
        <v>328</v>
      </c>
      <c r="J103" s="7"/>
      <c r="Q103" s="17"/>
    </row>
    <row r="104" spans="1:17" ht="12.75">
      <c r="A104" s="29">
        <v>94</v>
      </c>
      <c r="B104" s="52">
        <v>24</v>
      </c>
      <c r="C104" s="34" t="s">
        <v>229</v>
      </c>
      <c r="D104" s="53" t="s">
        <v>132</v>
      </c>
      <c r="E104" s="9">
        <v>79.11</v>
      </c>
      <c r="F104" s="57">
        <f t="shared" si="1"/>
        <v>32.05</v>
      </c>
      <c r="G104" s="17" t="s">
        <v>336</v>
      </c>
      <c r="J104" s="7"/>
      <c r="Q104" s="17"/>
    </row>
    <row r="105" spans="1:17" ht="12.75">
      <c r="A105" s="29">
        <v>95</v>
      </c>
      <c r="B105" s="43">
        <v>61</v>
      </c>
      <c r="C105" s="42" t="s">
        <v>308</v>
      </c>
      <c r="D105" s="42" t="s">
        <v>202</v>
      </c>
      <c r="E105" s="26">
        <v>79.54</v>
      </c>
      <c r="F105" s="57">
        <f t="shared" si="1"/>
        <v>32.480000000000004</v>
      </c>
      <c r="G105" s="44" t="s">
        <v>385</v>
      </c>
      <c r="J105" s="7"/>
      <c r="Q105" s="17"/>
    </row>
    <row r="106" spans="1:17" ht="12.75">
      <c r="A106" s="29">
        <v>96</v>
      </c>
      <c r="B106" s="52">
        <v>30</v>
      </c>
      <c r="C106" s="34" t="s">
        <v>245</v>
      </c>
      <c r="D106" s="53" t="s">
        <v>246</v>
      </c>
      <c r="E106" s="9">
        <v>80.15</v>
      </c>
      <c r="F106" s="57">
        <f t="shared" si="1"/>
        <v>33.09</v>
      </c>
      <c r="G106" s="17" t="s">
        <v>359</v>
      </c>
      <c r="H106" s="17" t="s">
        <v>167</v>
      </c>
      <c r="J106" s="7"/>
      <c r="Q106" s="17"/>
    </row>
    <row r="107" spans="1:17" ht="12.75">
      <c r="A107" s="29">
        <v>97</v>
      </c>
      <c r="B107" s="52">
        <v>84</v>
      </c>
      <c r="C107" s="34" t="s">
        <v>10</v>
      </c>
      <c r="D107" s="53" t="s">
        <v>31</v>
      </c>
      <c r="E107" s="9">
        <v>80.3</v>
      </c>
      <c r="F107" s="57">
        <f t="shared" si="1"/>
        <v>33.239999999999995</v>
      </c>
      <c r="G107" s="17" t="s">
        <v>330</v>
      </c>
      <c r="H107" s="17" t="s">
        <v>167</v>
      </c>
      <c r="J107" s="7"/>
      <c r="Q107" s="17"/>
    </row>
    <row r="108" spans="1:10" ht="12.75">
      <c r="A108" s="29">
        <v>98</v>
      </c>
      <c r="B108" s="41">
        <v>10</v>
      </c>
      <c r="C108" s="40" t="s">
        <v>67</v>
      </c>
      <c r="D108" s="40" t="s">
        <v>187</v>
      </c>
      <c r="E108" s="23">
        <v>81.08</v>
      </c>
      <c r="F108" s="57">
        <f t="shared" si="1"/>
        <v>34.019999999999996</v>
      </c>
      <c r="G108" s="40" t="s">
        <v>12</v>
      </c>
      <c r="J108" s="7"/>
    </row>
    <row r="109" spans="1:10" ht="12.75">
      <c r="A109" s="29">
        <v>99</v>
      </c>
      <c r="B109" s="52">
        <v>88</v>
      </c>
      <c r="C109" s="34" t="s">
        <v>204</v>
      </c>
      <c r="D109" s="53" t="s">
        <v>205</v>
      </c>
      <c r="E109" s="9">
        <v>81.79</v>
      </c>
      <c r="F109" s="57">
        <f t="shared" si="1"/>
        <v>34.730000000000004</v>
      </c>
      <c r="G109" s="17" t="s">
        <v>360</v>
      </c>
      <c r="H109" s="17" t="s">
        <v>167</v>
      </c>
      <c r="J109" s="7"/>
    </row>
    <row r="110" spans="1:10" ht="12.75">
      <c r="A110" s="29">
        <v>100</v>
      </c>
      <c r="B110" s="52">
        <v>32</v>
      </c>
      <c r="C110" s="34" t="s">
        <v>242</v>
      </c>
      <c r="D110" s="53" t="s">
        <v>177</v>
      </c>
      <c r="E110" s="9">
        <v>82.03</v>
      </c>
      <c r="F110" s="57">
        <f t="shared" si="1"/>
        <v>34.97</v>
      </c>
      <c r="G110" s="17" t="s">
        <v>361</v>
      </c>
      <c r="H110" s="17" t="s">
        <v>167</v>
      </c>
      <c r="J110" s="7"/>
    </row>
    <row r="111" spans="1:17" ht="12.75">
      <c r="A111" s="29">
        <v>101</v>
      </c>
      <c r="B111" s="23">
        <v>45</v>
      </c>
      <c r="C111" s="22" t="s">
        <v>158</v>
      </c>
      <c r="D111" s="20" t="s">
        <v>177</v>
      </c>
      <c r="E111" s="26">
        <v>83.82</v>
      </c>
      <c r="F111" s="57">
        <f>E111-47.06</f>
        <v>36.75999999999999</v>
      </c>
      <c r="G111" s="4" t="s">
        <v>180</v>
      </c>
      <c r="J111" s="7"/>
      <c r="Q111" s="17"/>
    </row>
    <row r="112" spans="1:17" ht="12.75">
      <c r="A112" s="29">
        <v>102</v>
      </c>
      <c r="B112" s="52">
        <v>21</v>
      </c>
      <c r="C112" s="34" t="s">
        <v>253</v>
      </c>
      <c r="D112" s="53" t="s">
        <v>153</v>
      </c>
      <c r="E112" s="9">
        <v>84.37</v>
      </c>
      <c r="F112" s="57">
        <f t="shared" si="1"/>
        <v>37.31</v>
      </c>
      <c r="G112" s="17" t="s">
        <v>353</v>
      </c>
      <c r="H112" s="17" t="s">
        <v>320</v>
      </c>
      <c r="J112" s="7"/>
      <c r="Q112" s="17"/>
    </row>
    <row r="113" spans="1:17" ht="12.75">
      <c r="A113" s="29">
        <v>103</v>
      </c>
      <c r="B113" s="41">
        <v>8</v>
      </c>
      <c r="C113" s="40" t="s">
        <v>39</v>
      </c>
      <c r="D113" s="40" t="s">
        <v>83</v>
      </c>
      <c r="E113" s="23">
        <v>84.91</v>
      </c>
      <c r="F113" s="57">
        <f t="shared" si="1"/>
        <v>37.849999999999994</v>
      </c>
      <c r="G113" s="40" t="s">
        <v>12</v>
      </c>
      <c r="J113" s="7"/>
      <c r="Q113" s="17"/>
    </row>
    <row r="114" spans="1:10" ht="12.75">
      <c r="A114" s="29">
        <v>104</v>
      </c>
      <c r="B114" s="41">
        <v>36</v>
      </c>
      <c r="C114" s="40" t="s">
        <v>110</v>
      </c>
      <c r="D114" s="40" t="s">
        <v>176</v>
      </c>
      <c r="E114" s="26">
        <v>85.56</v>
      </c>
      <c r="F114" s="57">
        <f t="shared" si="1"/>
        <v>38.5</v>
      </c>
      <c r="G114" s="11" t="s">
        <v>15</v>
      </c>
      <c r="J114" s="7"/>
    </row>
    <row r="115" spans="1:10" ht="12.75">
      <c r="A115" s="29">
        <v>105</v>
      </c>
      <c r="B115" s="52">
        <v>76</v>
      </c>
      <c r="C115" s="34" t="s">
        <v>34</v>
      </c>
      <c r="D115" s="53" t="s">
        <v>35</v>
      </c>
      <c r="E115" s="9">
        <v>86.74</v>
      </c>
      <c r="F115" s="57">
        <f t="shared" si="1"/>
        <v>39.67999999999999</v>
      </c>
      <c r="G115" s="17" t="s">
        <v>322</v>
      </c>
      <c r="H115" s="17" t="s">
        <v>275</v>
      </c>
      <c r="J115" s="7"/>
    </row>
    <row r="116" spans="1:17" ht="12.75">
      <c r="A116" s="29">
        <v>106</v>
      </c>
      <c r="B116" s="41">
        <v>5</v>
      </c>
      <c r="C116" s="40" t="s">
        <v>235</v>
      </c>
      <c r="D116" s="40" t="s">
        <v>279</v>
      </c>
      <c r="E116" s="23">
        <v>88.39</v>
      </c>
      <c r="F116" s="57">
        <f t="shared" si="1"/>
        <v>41.33</v>
      </c>
      <c r="G116" s="40" t="s">
        <v>12</v>
      </c>
      <c r="J116" s="7"/>
      <c r="Q116" s="17"/>
    </row>
    <row r="117" spans="1:17" ht="12.75">
      <c r="A117" s="29">
        <v>107</v>
      </c>
      <c r="B117" s="23">
        <v>56</v>
      </c>
      <c r="C117" s="22" t="s">
        <v>277</v>
      </c>
      <c r="D117" s="20" t="s">
        <v>286</v>
      </c>
      <c r="E117" s="16">
        <v>88.46</v>
      </c>
      <c r="F117" s="57">
        <f t="shared" si="1"/>
        <v>41.39999999999999</v>
      </c>
      <c r="G117" s="20" t="s">
        <v>179</v>
      </c>
      <c r="J117" s="7"/>
      <c r="Q117" s="17"/>
    </row>
    <row r="118" spans="1:17" ht="12.75">
      <c r="A118" s="29">
        <v>108</v>
      </c>
      <c r="B118" s="23">
        <v>20</v>
      </c>
      <c r="C118" s="22" t="s">
        <v>77</v>
      </c>
      <c r="D118" s="20" t="s">
        <v>98</v>
      </c>
      <c r="E118" s="16">
        <v>89.37</v>
      </c>
      <c r="F118" s="57">
        <f t="shared" si="1"/>
        <v>42.31</v>
      </c>
      <c r="G118" s="20" t="s">
        <v>179</v>
      </c>
      <c r="J118" s="7"/>
      <c r="Q118" s="17"/>
    </row>
    <row r="119" spans="1:10" ht="12.75">
      <c r="A119" s="29">
        <v>109</v>
      </c>
      <c r="B119" s="43">
        <v>60</v>
      </c>
      <c r="C119" s="42" t="s">
        <v>307</v>
      </c>
      <c r="D119" s="42" t="s">
        <v>310</v>
      </c>
      <c r="E119" s="26">
        <v>89.6</v>
      </c>
      <c r="F119" s="57">
        <f t="shared" si="1"/>
        <v>42.53999999999999</v>
      </c>
      <c r="G119" s="44" t="s">
        <v>386</v>
      </c>
      <c r="J119" s="7"/>
    </row>
    <row r="120" spans="1:17" ht="12.75">
      <c r="A120" s="29">
        <v>110</v>
      </c>
      <c r="B120" s="23">
        <v>25</v>
      </c>
      <c r="C120" s="22" t="s">
        <v>118</v>
      </c>
      <c r="D120" s="20" t="s">
        <v>178</v>
      </c>
      <c r="E120" s="16">
        <v>89.73</v>
      </c>
      <c r="F120" s="57">
        <f t="shared" si="1"/>
        <v>42.67</v>
      </c>
      <c r="G120" s="20" t="s">
        <v>179</v>
      </c>
      <c r="J120" s="7"/>
      <c r="Q120" s="17"/>
    </row>
    <row r="121" spans="1:17" ht="12.75">
      <c r="A121" s="29">
        <v>111</v>
      </c>
      <c r="B121" s="52">
        <v>63</v>
      </c>
      <c r="C121" s="34" t="s">
        <v>39</v>
      </c>
      <c r="D121" s="53" t="s">
        <v>84</v>
      </c>
      <c r="E121" s="9">
        <v>91.32</v>
      </c>
      <c r="F121" s="57">
        <f t="shared" si="1"/>
        <v>44.25999999999999</v>
      </c>
      <c r="G121" s="17" t="s">
        <v>356</v>
      </c>
      <c r="H121" s="17" t="s">
        <v>167</v>
      </c>
      <c r="J121" s="7"/>
      <c r="Q121" s="17"/>
    </row>
    <row r="122" spans="1:17" ht="12.75">
      <c r="A122" s="29">
        <v>112</v>
      </c>
      <c r="B122" s="52">
        <v>62</v>
      </c>
      <c r="C122" s="34" t="s">
        <v>216</v>
      </c>
      <c r="D122" s="53" t="s">
        <v>217</v>
      </c>
      <c r="E122" s="9">
        <v>94.34</v>
      </c>
      <c r="F122" s="57">
        <f t="shared" si="1"/>
        <v>47.28</v>
      </c>
      <c r="G122" s="17" t="s">
        <v>362</v>
      </c>
      <c r="H122" s="17" t="s">
        <v>167</v>
      </c>
      <c r="J122" s="7"/>
      <c r="Q122" s="17"/>
    </row>
    <row r="123" spans="1:10" ht="12.75">
      <c r="A123" s="29">
        <v>113</v>
      </c>
      <c r="B123" s="23">
        <v>17</v>
      </c>
      <c r="C123" s="22" t="s">
        <v>110</v>
      </c>
      <c r="D123" s="20" t="s">
        <v>188</v>
      </c>
      <c r="E123" s="16">
        <v>94.47</v>
      </c>
      <c r="F123" s="57">
        <f t="shared" si="1"/>
        <v>47.41</v>
      </c>
      <c r="G123" s="20" t="s">
        <v>179</v>
      </c>
      <c r="H123" s="4" t="s">
        <v>52</v>
      </c>
      <c r="J123" s="7"/>
    </row>
    <row r="124" spans="1:10" ht="12.75">
      <c r="A124" s="29">
        <v>114</v>
      </c>
      <c r="B124" s="52">
        <v>69</v>
      </c>
      <c r="C124" s="34" t="s">
        <v>102</v>
      </c>
      <c r="D124" s="53" t="s">
        <v>19</v>
      </c>
      <c r="E124" s="9">
        <v>96</v>
      </c>
      <c r="F124" s="57">
        <f t="shared" si="1"/>
        <v>48.94</v>
      </c>
      <c r="G124" s="17" t="s">
        <v>333</v>
      </c>
      <c r="H124" s="17" t="s">
        <v>167</v>
      </c>
      <c r="J124" s="7"/>
    </row>
    <row r="125" spans="1:10" ht="12.75">
      <c r="A125" s="29">
        <v>115</v>
      </c>
      <c r="B125" s="49">
        <v>2</v>
      </c>
      <c r="C125" s="45" t="s">
        <v>10</v>
      </c>
      <c r="D125" s="24" t="s">
        <v>11</v>
      </c>
      <c r="E125" s="26">
        <v>101</v>
      </c>
      <c r="F125" s="57">
        <f t="shared" si="1"/>
        <v>53.94</v>
      </c>
      <c r="G125" s="4" t="s">
        <v>312</v>
      </c>
      <c r="J125" s="7"/>
    </row>
    <row r="126" spans="1:10" ht="12.75">
      <c r="A126" s="29">
        <v>116</v>
      </c>
      <c r="B126" s="23">
        <v>46</v>
      </c>
      <c r="C126" s="22" t="s">
        <v>292</v>
      </c>
      <c r="D126" s="20" t="s">
        <v>186</v>
      </c>
      <c r="E126" s="26">
        <v>101.05</v>
      </c>
      <c r="F126" s="57">
        <f t="shared" si="1"/>
        <v>53.989999999999995</v>
      </c>
      <c r="G126" s="4" t="s">
        <v>180</v>
      </c>
      <c r="H126" s="4" t="s">
        <v>372</v>
      </c>
      <c r="J126" s="7"/>
    </row>
    <row r="127" spans="1:10" ht="12.75">
      <c r="A127" s="29">
        <v>117</v>
      </c>
      <c r="B127" s="52">
        <v>65</v>
      </c>
      <c r="C127" s="34" t="s">
        <v>36</v>
      </c>
      <c r="D127" s="53" t="s">
        <v>79</v>
      </c>
      <c r="E127" s="9">
        <v>106.33</v>
      </c>
      <c r="F127" s="57">
        <f t="shared" si="1"/>
        <v>59.269999999999996</v>
      </c>
      <c r="G127" s="17" t="s">
        <v>339</v>
      </c>
      <c r="H127" s="17" t="s">
        <v>167</v>
      </c>
      <c r="J127" s="7"/>
    </row>
    <row r="128" spans="1:10" ht="12.75">
      <c r="A128" s="29">
        <v>118</v>
      </c>
      <c r="B128" s="52">
        <v>83</v>
      </c>
      <c r="C128" s="34" t="s">
        <v>10</v>
      </c>
      <c r="D128" s="53" t="s">
        <v>141</v>
      </c>
      <c r="E128" s="9">
        <v>100.43</v>
      </c>
      <c r="F128" s="57">
        <f t="shared" si="1"/>
        <v>53.370000000000005</v>
      </c>
      <c r="G128" s="17" t="s">
        <v>360</v>
      </c>
      <c r="H128" s="17" t="s">
        <v>167</v>
      </c>
      <c r="J128" s="7"/>
    </row>
    <row r="129" spans="1:10" ht="12.75">
      <c r="A129" s="29">
        <v>119</v>
      </c>
      <c r="B129" s="23">
        <v>13</v>
      </c>
      <c r="C129" s="22" t="s">
        <v>204</v>
      </c>
      <c r="D129" s="20" t="s">
        <v>95</v>
      </c>
      <c r="E129" s="16">
        <v>120.08</v>
      </c>
      <c r="F129" s="57">
        <f t="shared" si="1"/>
        <v>73.02</v>
      </c>
      <c r="G129" s="20" t="s">
        <v>179</v>
      </c>
      <c r="J129" s="7"/>
    </row>
    <row r="130" spans="1:10" ht="12.75">
      <c r="A130" s="29">
        <v>120</v>
      </c>
      <c r="B130" s="12">
        <v>1</v>
      </c>
      <c r="C130" s="4" t="s">
        <v>23</v>
      </c>
      <c r="D130" s="4" t="s">
        <v>96</v>
      </c>
      <c r="E130" s="8" t="s">
        <v>276</v>
      </c>
      <c r="G130" s="4" t="s">
        <v>312</v>
      </c>
      <c r="J130" s="7"/>
    </row>
    <row r="131" spans="1:10" ht="12.75">
      <c r="A131" s="29"/>
      <c r="B131" s="21">
        <v>6</v>
      </c>
      <c r="C131" s="22" t="s">
        <v>280</v>
      </c>
      <c r="D131" s="22" t="s">
        <v>184</v>
      </c>
      <c r="E131" s="23" t="s">
        <v>155</v>
      </c>
      <c r="G131" s="20" t="s">
        <v>12</v>
      </c>
      <c r="J131" s="7"/>
    </row>
    <row r="132" spans="1:10" ht="12.75">
      <c r="A132" s="29"/>
      <c r="B132" s="21">
        <v>7</v>
      </c>
      <c r="C132" s="22" t="s">
        <v>71</v>
      </c>
      <c r="D132" s="22" t="s">
        <v>185</v>
      </c>
      <c r="E132" s="23" t="s">
        <v>155</v>
      </c>
      <c r="G132" s="20" t="s">
        <v>12</v>
      </c>
      <c r="J132" s="7"/>
    </row>
    <row r="133" spans="1:10" ht="12.75">
      <c r="A133" s="29"/>
      <c r="B133" s="23">
        <v>24</v>
      </c>
      <c r="C133" s="22" t="s">
        <v>44</v>
      </c>
      <c r="D133" s="20" t="s">
        <v>26</v>
      </c>
      <c r="E133" s="16" t="s">
        <v>155</v>
      </c>
      <c r="G133" s="20" t="s">
        <v>179</v>
      </c>
      <c r="J133" s="7"/>
    </row>
    <row r="134" spans="1:10" ht="12.75">
      <c r="A134" s="29"/>
      <c r="B134" s="23">
        <v>32</v>
      </c>
      <c r="C134" s="22" t="s">
        <v>201</v>
      </c>
      <c r="D134" s="20" t="s">
        <v>287</v>
      </c>
      <c r="E134" s="16" t="s">
        <v>155</v>
      </c>
      <c r="G134" s="20" t="s">
        <v>179</v>
      </c>
      <c r="J134" s="7"/>
    </row>
    <row r="135" spans="1:10" ht="12.75">
      <c r="A135" s="29"/>
      <c r="B135" s="41">
        <v>38</v>
      </c>
      <c r="C135" s="40" t="s">
        <v>201</v>
      </c>
      <c r="D135" s="40" t="s">
        <v>289</v>
      </c>
      <c r="E135" s="41" t="s">
        <v>155</v>
      </c>
      <c r="G135" s="11" t="s">
        <v>15</v>
      </c>
      <c r="J135" s="7"/>
    </row>
    <row r="136" spans="1:10" ht="12.75">
      <c r="A136" s="29"/>
      <c r="B136" s="41">
        <v>39</v>
      </c>
      <c r="C136" s="40" t="s">
        <v>259</v>
      </c>
      <c r="D136" s="40" t="s">
        <v>244</v>
      </c>
      <c r="E136" s="41" t="s">
        <v>155</v>
      </c>
      <c r="G136" s="11" t="s">
        <v>15</v>
      </c>
      <c r="J136" s="7"/>
    </row>
    <row r="137" spans="1:10" ht="12.75">
      <c r="A137" s="29"/>
      <c r="B137" s="41">
        <v>41</v>
      </c>
      <c r="C137" s="40" t="s">
        <v>290</v>
      </c>
      <c r="D137" s="40" t="s">
        <v>291</v>
      </c>
      <c r="E137" s="41" t="s">
        <v>155</v>
      </c>
      <c r="G137" s="11" t="s">
        <v>15</v>
      </c>
      <c r="J137" s="7"/>
    </row>
    <row r="138" spans="1:10" ht="12.75">
      <c r="A138" s="29"/>
      <c r="B138" s="23">
        <v>50</v>
      </c>
      <c r="C138" s="22" t="s">
        <v>295</v>
      </c>
      <c r="D138" s="20" t="s">
        <v>69</v>
      </c>
      <c r="E138" s="23" t="s">
        <v>155</v>
      </c>
      <c r="G138" s="4" t="s">
        <v>311</v>
      </c>
      <c r="J138" s="7"/>
    </row>
    <row r="139" spans="1:10" ht="12.75">
      <c r="A139" s="29"/>
      <c r="B139" s="23">
        <v>51</v>
      </c>
      <c r="C139" s="22" t="s">
        <v>175</v>
      </c>
      <c r="D139" s="20" t="s">
        <v>37</v>
      </c>
      <c r="E139" s="23" t="s">
        <v>155</v>
      </c>
      <c r="G139" s="4" t="s">
        <v>311</v>
      </c>
      <c r="J139" s="7"/>
    </row>
    <row r="140" spans="1:10" ht="12.75">
      <c r="A140" s="29"/>
      <c r="B140" s="23">
        <v>54</v>
      </c>
      <c r="C140" s="22" t="s">
        <v>280</v>
      </c>
      <c r="D140" s="20" t="s">
        <v>296</v>
      </c>
      <c r="E140" s="23" t="s">
        <v>155</v>
      </c>
      <c r="G140" s="4" t="s">
        <v>311</v>
      </c>
      <c r="J140" s="7"/>
    </row>
    <row r="141" spans="2:10" ht="12.75">
      <c r="B141" s="52">
        <v>25</v>
      </c>
      <c r="C141" s="34" t="s">
        <v>77</v>
      </c>
      <c r="D141" s="53" t="s">
        <v>121</v>
      </c>
      <c r="E141" s="54" t="s">
        <v>155</v>
      </c>
      <c r="F141" s="54"/>
      <c r="G141" s="17" t="s">
        <v>363</v>
      </c>
      <c r="J141" s="7"/>
    </row>
    <row r="142" spans="2:10" ht="12.75">
      <c r="B142" s="52">
        <v>67</v>
      </c>
      <c r="C142" s="34" t="s">
        <v>10</v>
      </c>
      <c r="D142" s="53" t="s">
        <v>72</v>
      </c>
      <c r="E142" s="52" t="s">
        <v>155</v>
      </c>
      <c r="F142" s="52"/>
      <c r="G142" s="17" t="s">
        <v>333</v>
      </c>
      <c r="J142" s="7"/>
    </row>
    <row r="143" spans="2:10" ht="12.75">
      <c r="B143" s="52">
        <v>70</v>
      </c>
      <c r="C143" s="34" t="s">
        <v>38</v>
      </c>
      <c r="D143" s="53" t="s">
        <v>212</v>
      </c>
      <c r="E143" s="52" t="s">
        <v>155</v>
      </c>
      <c r="F143" s="52"/>
      <c r="G143" s="17" t="s">
        <v>321</v>
      </c>
      <c r="J143" s="7"/>
    </row>
    <row r="144" spans="2:17" ht="12.75">
      <c r="B144" s="52">
        <v>71</v>
      </c>
      <c r="C144" s="34" t="s">
        <v>42</v>
      </c>
      <c r="D144" s="53" t="s">
        <v>43</v>
      </c>
      <c r="E144" s="52" t="s">
        <v>155</v>
      </c>
      <c r="F144" s="52"/>
      <c r="G144" s="17" t="s">
        <v>321</v>
      </c>
      <c r="J144" s="7"/>
      <c r="Q144" s="17"/>
    </row>
    <row r="145" spans="10:17" ht="12.75">
      <c r="J145" s="7"/>
      <c r="Q145" s="17"/>
    </row>
    <row r="146" spans="3:10" ht="12.75">
      <c r="C146" s="14" t="s">
        <v>192</v>
      </c>
      <c r="I146" s="7"/>
      <c r="J146" s="29"/>
    </row>
    <row r="147" spans="1:10" ht="12.75">
      <c r="A147" s="1" t="s">
        <v>64</v>
      </c>
      <c r="B147" s="1"/>
      <c r="D147" s="1" t="s">
        <v>164</v>
      </c>
      <c r="E147" s="12"/>
      <c r="F147" s="8"/>
      <c r="G147" s="4"/>
      <c r="J147" s="29"/>
    </row>
    <row r="148" spans="1:10" ht="12.75">
      <c r="A148" s="29">
        <v>1</v>
      </c>
      <c r="B148" s="52">
        <v>13</v>
      </c>
      <c r="C148" s="34" t="s">
        <v>114</v>
      </c>
      <c r="D148" s="53" t="s">
        <v>159</v>
      </c>
      <c r="E148" s="54">
        <v>36.95</v>
      </c>
      <c r="F148" s="54">
        <f>E148-36.95</f>
        <v>0</v>
      </c>
      <c r="G148" s="17" t="s">
        <v>364</v>
      </c>
      <c r="J148" s="29"/>
    </row>
    <row r="149" spans="1:10" ht="12.75">
      <c r="A149" s="29">
        <v>2</v>
      </c>
      <c r="B149" s="52">
        <v>11</v>
      </c>
      <c r="C149" s="14" t="s">
        <v>254</v>
      </c>
      <c r="D149" s="17" t="s">
        <v>255</v>
      </c>
      <c r="E149" s="52">
        <v>39.25</v>
      </c>
      <c r="F149" s="52">
        <f>E149-36.95</f>
        <v>2.299999999999997</v>
      </c>
      <c r="G149" s="17" t="s">
        <v>364</v>
      </c>
      <c r="J149" s="29"/>
    </row>
    <row r="150" spans="1:7" ht="12.75">
      <c r="A150" s="29">
        <v>3</v>
      </c>
      <c r="B150" s="52">
        <v>12</v>
      </c>
      <c r="C150" s="14" t="s">
        <v>74</v>
      </c>
      <c r="D150" s="17" t="s">
        <v>256</v>
      </c>
      <c r="E150" s="52">
        <v>39.33</v>
      </c>
      <c r="F150" s="52">
        <f aca="true" t="shared" si="2" ref="F150:F163">E150-36.95</f>
        <v>2.3799999999999955</v>
      </c>
      <c r="G150" s="17" t="s">
        <v>365</v>
      </c>
    </row>
    <row r="151" spans="1:7" ht="12.75">
      <c r="A151" s="29">
        <v>4</v>
      </c>
      <c r="B151" s="52">
        <v>9</v>
      </c>
      <c r="C151" s="14" t="s">
        <v>257</v>
      </c>
      <c r="D151" s="17" t="s">
        <v>256</v>
      </c>
      <c r="E151" s="52">
        <v>40.63</v>
      </c>
      <c r="F151" s="52">
        <f t="shared" si="2"/>
        <v>3.6799999999999997</v>
      </c>
      <c r="G151" s="17" t="s">
        <v>364</v>
      </c>
    </row>
    <row r="152" spans="1:7" ht="12.75">
      <c r="A152" s="29">
        <v>5</v>
      </c>
      <c r="B152" s="52">
        <v>10</v>
      </c>
      <c r="C152" s="34" t="s">
        <v>258</v>
      </c>
      <c r="D152" s="53" t="s">
        <v>177</v>
      </c>
      <c r="E152" s="52">
        <v>40.9</v>
      </c>
      <c r="F152" s="52">
        <f t="shared" si="2"/>
        <v>3.9499999999999957</v>
      </c>
      <c r="G152" s="17" t="s">
        <v>366</v>
      </c>
    </row>
    <row r="153" spans="1:7" ht="12.75">
      <c r="A153" s="29">
        <v>6</v>
      </c>
      <c r="B153" s="52">
        <v>17</v>
      </c>
      <c r="C153" s="34" t="s">
        <v>259</v>
      </c>
      <c r="D153" s="53" t="s">
        <v>260</v>
      </c>
      <c r="E153" s="52">
        <v>40.99</v>
      </c>
      <c r="F153" s="52">
        <f t="shared" si="2"/>
        <v>4.039999999999999</v>
      </c>
      <c r="G153" s="17" t="s">
        <v>364</v>
      </c>
    </row>
    <row r="154" spans="1:7" ht="12.75">
      <c r="A154" s="29">
        <v>7</v>
      </c>
      <c r="B154" s="52">
        <v>2</v>
      </c>
      <c r="C154" s="34" t="s">
        <v>216</v>
      </c>
      <c r="D154" s="53" t="s">
        <v>267</v>
      </c>
      <c r="E154" s="52">
        <v>43.32</v>
      </c>
      <c r="F154" s="52">
        <f t="shared" si="2"/>
        <v>6.369999999999997</v>
      </c>
      <c r="G154" s="17" t="s">
        <v>367</v>
      </c>
    </row>
    <row r="155" spans="1:7" ht="12.75">
      <c r="A155" s="29">
        <v>8</v>
      </c>
      <c r="B155" s="52">
        <v>15</v>
      </c>
      <c r="C155" s="34" t="s">
        <v>57</v>
      </c>
      <c r="D155" s="53" t="s">
        <v>261</v>
      </c>
      <c r="E155" s="52">
        <v>44.85</v>
      </c>
      <c r="F155" s="52">
        <f t="shared" si="2"/>
        <v>7.899999999999999</v>
      </c>
      <c r="G155" s="17" t="s">
        <v>366</v>
      </c>
    </row>
    <row r="156" spans="1:8" ht="12.75">
      <c r="A156" s="29">
        <v>9</v>
      </c>
      <c r="B156" s="52">
        <v>8</v>
      </c>
      <c r="C156" s="34" t="s">
        <v>242</v>
      </c>
      <c r="D156" s="53" t="s">
        <v>19</v>
      </c>
      <c r="E156" s="52">
        <v>44.86</v>
      </c>
      <c r="F156" s="52">
        <f t="shared" si="2"/>
        <v>7.909999999999997</v>
      </c>
      <c r="G156" s="17" t="s">
        <v>368</v>
      </c>
      <c r="H156" s="17" t="s">
        <v>169</v>
      </c>
    </row>
    <row r="157" spans="1:7" ht="12.75">
      <c r="A157" s="29">
        <v>10</v>
      </c>
      <c r="B157" s="52">
        <v>4</v>
      </c>
      <c r="C157" s="34" t="s">
        <v>240</v>
      </c>
      <c r="D157" s="53" t="s">
        <v>18</v>
      </c>
      <c r="E157" s="52">
        <v>44.87</v>
      </c>
      <c r="F157" s="52">
        <f t="shared" si="2"/>
        <v>7.919999999999995</v>
      </c>
      <c r="G157" s="17" t="s">
        <v>369</v>
      </c>
    </row>
    <row r="158" spans="1:7" ht="12.75">
      <c r="A158" s="29">
        <v>11</v>
      </c>
      <c r="B158" s="52">
        <v>7</v>
      </c>
      <c r="C158" s="34" t="s">
        <v>259</v>
      </c>
      <c r="D158" s="53" t="s">
        <v>268</v>
      </c>
      <c r="E158" s="52">
        <v>45.11</v>
      </c>
      <c r="F158" s="52">
        <f t="shared" si="2"/>
        <v>8.159999999999997</v>
      </c>
      <c r="G158" s="17" t="s">
        <v>370</v>
      </c>
    </row>
    <row r="159" spans="1:7" ht="12.75">
      <c r="A159" s="29">
        <v>12</v>
      </c>
      <c r="B159" s="52">
        <v>3</v>
      </c>
      <c r="C159" s="34" t="s">
        <v>110</v>
      </c>
      <c r="D159" s="53" t="s">
        <v>269</v>
      </c>
      <c r="E159" s="52">
        <v>46.15</v>
      </c>
      <c r="F159" s="52">
        <f t="shared" si="2"/>
        <v>9.199999999999996</v>
      </c>
      <c r="G159" s="17" t="s">
        <v>367</v>
      </c>
    </row>
    <row r="160" spans="1:8" ht="12.75">
      <c r="A160" s="29">
        <v>13</v>
      </c>
      <c r="B160" s="52">
        <v>18</v>
      </c>
      <c r="C160" s="34" t="s">
        <v>118</v>
      </c>
      <c r="D160" s="53" t="s">
        <v>262</v>
      </c>
      <c r="E160" s="52">
        <v>48.99</v>
      </c>
      <c r="F160" s="52">
        <f t="shared" si="2"/>
        <v>12.04</v>
      </c>
      <c r="G160" s="17" t="s">
        <v>366</v>
      </c>
      <c r="H160" s="17" t="s">
        <v>169</v>
      </c>
    </row>
    <row r="161" spans="1:7" ht="12.75">
      <c r="A161" s="29">
        <v>14</v>
      </c>
      <c r="B161" s="52">
        <v>16</v>
      </c>
      <c r="C161" s="34" t="s">
        <v>77</v>
      </c>
      <c r="D161" s="53" t="s">
        <v>89</v>
      </c>
      <c r="E161" s="52">
        <v>49.83</v>
      </c>
      <c r="F161" s="52">
        <f t="shared" si="2"/>
        <v>12.879999999999995</v>
      </c>
      <c r="G161" s="17" t="s">
        <v>364</v>
      </c>
    </row>
    <row r="162" spans="1:7" ht="12.75">
      <c r="A162" s="29">
        <v>15</v>
      </c>
      <c r="B162" s="52">
        <v>6</v>
      </c>
      <c r="C162" s="55" t="s">
        <v>142</v>
      </c>
      <c r="D162" s="53" t="s">
        <v>270</v>
      </c>
      <c r="E162" s="52">
        <v>53.17</v>
      </c>
      <c r="F162" s="52">
        <f t="shared" si="2"/>
        <v>16.22</v>
      </c>
      <c r="G162" s="17" t="s">
        <v>369</v>
      </c>
    </row>
    <row r="163" spans="1:8" ht="12.75">
      <c r="A163" s="29">
        <v>16</v>
      </c>
      <c r="B163" s="52">
        <v>1</v>
      </c>
      <c r="C163" s="34" t="s">
        <v>204</v>
      </c>
      <c r="D163" s="53" t="s">
        <v>271</v>
      </c>
      <c r="E163" s="52">
        <v>66.94</v>
      </c>
      <c r="F163" s="52">
        <f t="shared" si="2"/>
        <v>29.989999999999995</v>
      </c>
      <c r="G163" s="17" t="s">
        <v>368</v>
      </c>
      <c r="H163" s="17" t="s">
        <v>167</v>
      </c>
    </row>
    <row r="164" spans="1:7" ht="12.75">
      <c r="A164" s="8"/>
      <c r="B164" s="52">
        <v>14</v>
      </c>
      <c r="C164" s="34" t="s">
        <v>103</v>
      </c>
      <c r="D164" s="53" t="s">
        <v>33</v>
      </c>
      <c r="E164" s="52" t="s">
        <v>155</v>
      </c>
      <c r="F164" s="52"/>
      <c r="G164" s="17" t="s">
        <v>365</v>
      </c>
    </row>
    <row r="165" spans="1:7" ht="12.75">
      <c r="A165" s="8"/>
      <c r="B165" s="52">
        <v>5</v>
      </c>
      <c r="C165" s="34" t="s">
        <v>103</v>
      </c>
      <c r="D165" s="53" t="s">
        <v>238</v>
      </c>
      <c r="E165" s="52" t="s">
        <v>155</v>
      </c>
      <c r="F165" s="52"/>
      <c r="G165" s="17" t="s">
        <v>370</v>
      </c>
    </row>
    <row r="168" spans="2:17" ht="12.75">
      <c r="B168" s="36" t="s">
        <v>379</v>
      </c>
      <c r="C168" s="22"/>
      <c r="D168" s="20"/>
      <c r="E168" s="20"/>
      <c r="J168" s="8"/>
      <c r="Q168" s="17"/>
    </row>
    <row r="169" spans="2:8" ht="12.75">
      <c r="B169" s="4" t="s">
        <v>374</v>
      </c>
      <c r="C169" s="4"/>
      <c r="D169" s="4"/>
      <c r="E169" s="4"/>
      <c r="F169" s="17"/>
      <c r="G169" s="17"/>
      <c r="H169" s="17"/>
    </row>
    <row r="170" spans="2:5" ht="12.75">
      <c r="B170" s="4" t="s">
        <v>372</v>
      </c>
      <c r="C170" s="4"/>
      <c r="D170" s="4"/>
      <c r="E170" s="4" t="s">
        <v>375</v>
      </c>
    </row>
    <row r="171" spans="2:5" ht="12.75">
      <c r="B171" s="56" t="s">
        <v>373</v>
      </c>
      <c r="C171" s="56"/>
      <c r="D171" s="4"/>
      <c r="E171" s="4" t="s">
        <v>378</v>
      </c>
    </row>
    <row r="172" spans="2:5" ht="12.75">
      <c r="B172" s="4" t="s">
        <v>183</v>
      </c>
      <c r="C172" s="4"/>
      <c r="D172" s="4"/>
      <c r="E172" s="4" t="s">
        <v>376</v>
      </c>
    </row>
    <row r="173" spans="2:5" ht="12.75">
      <c r="B173" s="4" t="s">
        <v>82</v>
      </c>
      <c r="E173" s="4" t="s">
        <v>377</v>
      </c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219" ht="14.25" customHeight="1"/>
    <row r="220" ht="14.25" customHeight="1"/>
    <row r="221" ht="14.25" customHeight="1"/>
    <row r="303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Windows User</cp:lastModifiedBy>
  <cp:lastPrinted>2016-08-22T13:11:54Z</cp:lastPrinted>
  <dcterms:created xsi:type="dcterms:W3CDTF">2006-06-30T12:57:52Z</dcterms:created>
  <dcterms:modified xsi:type="dcterms:W3CDTF">2020-04-16T11:34:00Z</dcterms:modified>
  <cp:category/>
  <cp:version/>
  <cp:contentType/>
  <cp:contentStatus/>
</cp:coreProperties>
</file>