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<sst xmlns="http://schemas.openxmlformats.org/spreadsheetml/2006/main" count="1180" uniqueCount="278">
  <si>
    <t>Place</t>
  </si>
  <si>
    <t>Surname</t>
  </si>
  <si>
    <t>Christian</t>
  </si>
  <si>
    <t>Difference</t>
  </si>
  <si>
    <t>James</t>
  </si>
  <si>
    <t>Instructor</t>
  </si>
  <si>
    <t>AVSC Race</t>
  </si>
  <si>
    <t>Bib</t>
  </si>
  <si>
    <t>Age</t>
  </si>
  <si>
    <t>Rupert</t>
  </si>
  <si>
    <t>Fiona</t>
  </si>
  <si>
    <t>WALKER</t>
  </si>
  <si>
    <t>Jeremy</t>
  </si>
  <si>
    <t>Ladies 45-59</t>
  </si>
  <si>
    <t>Gentlemen 45-59</t>
  </si>
  <si>
    <t>Peter</t>
  </si>
  <si>
    <t>Ladies 30-44</t>
  </si>
  <si>
    <t>Gentlemen 30-44</t>
  </si>
  <si>
    <t>Gentlemen 16-29</t>
  </si>
  <si>
    <t>George</t>
  </si>
  <si>
    <t>Tilly</t>
  </si>
  <si>
    <t>Jamie</t>
  </si>
  <si>
    <t>Sophie</t>
  </si>
  <si>
    <t>Alex</t>
  </si>
  <si>
    <t>Olivia</t>
  </si>
  <si>
    <t>EDGINTON</t>
  </si>
  <si>
    <t>Paul</t>
  </si>
  <si>
    <t>Stuart</t>
  </si>
  <si>
    <t>Stewart</t>
  </si>
  <si>
    <t>GALBRAITH</t>
  </si>
  <si>
    <t>Frankie</t>
  </si>
  <si>
    <t>WILMOT</t>
  </si>
  <si>
    <t>Ella</t>
  </si>
  <si>
    <t>HARPER-HILL</t>
  </si>
  <si>
    <t>Jack</t>
  </si>
  <si>
    <t>ARMSTRONG</t>
  </si>
  <si>
    <t>Callum</t>
  </si>
  <si>
    <t>LAWMAN</t>
  </si>
  <si>
    <t>ARTHUR</t>
  </si>
  <si>
    <t>RAZZAQ</t>
  </si>
  <si>
    <t>DONKER</t>
  </si>
  <si>
    <t>Simona</t>
  </si>
  <si>
    <t>WHITE</t>
  </si>
  <si>
    <t>Eloise</t>
  </si>
  <si>
    <t>O/All Most Improved Girl</t>
  </si>
  <si>
    <t>O/All Most Improved Boy</t>
  </si>
  <si>
    <t>Amber</t>
  </si>
  <si>
    <t>Ava</t>
  </si>
  <si>
    <t>NEILL</t>
  </si>
  <si>
    <t>Louisa</t>
  </si>
  <si>
    <t>Dan</t>
  </si>
  <si>
    <t>Richard</t>
  </si>
  <si>
    <t>Andrew</t>
  </si>
  <si>
    <t>FITZMAURICE</t>
  </si>
  <si>
    <t>NICHOLS</t>
  </si>
  <si>
    <t>Nancy</t>
  </si>
  <si>
    <t>Alistair</t>
  </si>
  <si>
    <t>Name</t>
  </si>
  <si>
    <t>Time</t>
  </si>
  <si>
    <t>Category</t>
  </si>
  <si>
    <r>
      <rPr>
        <b/>
        <sz val="10"/>
        <rFont val="Arial"/>
        <family val="2"/>
      </rPr>
      <t>Class Age/</t>
    </r>
    <r>
      <rPr>
        <sz val="10"/>
        <rFont val="Arial"/>
        <family val="0"/>
      </rPr>
      <t xml:space="preserve"> </t>
    </r>
  </si>
  <si>
    <t>Vertical Drop:  180m</t>
  </si>
  <si>
    <t>Location: Inneralpbach - Hut above Böglalm to Finish Hut</t>
  </si>
  <si>
    <t>Gerhard</t>
  </si>
  <si>
    <t>Lois</t>
  </si>
  <si>
    <t>Georgina</t>
  </si>
  <si>
    <t>William</t>
  </si>
  <si>
    <t>PRESCOTT</t>
  </si>
  <si>
    <t>Lucas</t>
  </si>
  <si>
    <t>Kenzie</t>
  </si>
  <si>
    <t>Mark</t>
  </si>
  <si>
    <t>PETERSON</t>
  </si>
  <si>
    <t>Oliver</t>
  </si>
  <si>
    <t>Freddie</t>
  </si>
  <si>
    <t>Tascha</t>
  </si>
  <si>
    <t>Amy-Rose</t>
  </si>
  <si>
    <t>Rory</t>
  </si>
  <si>
    <t>7½</t>
  </si>
  <si>
    <t>Open Race Results - By Class</t>
  </si>
  <si>
    <t>ELTON</t>
  </si>
  <si>
    <t>Stefan</t>
  </si>
  <si>
    <t>Robert</t>
  </si>
  <si>
    <t>David</t>
  </si>
  <si>
    <t>REIS</t>
  </si>
  <si>
    <t>Gavin</t>
  </si>
  <si>
    <t>DNF</t>
  </si>
  <si>
    <t>Guy</t>
  </si>
  <si>
    <t>MOORE</t>
  </si>
  <si>
    <t>HUGHES</t>
  </si>
  <si>
    <t>AVSC &amp; Open Race Results - Finish Order</t>
  </si>
  <si>
    <t>Izzy</t>
  </si>
  <si>
    <t>DAVIES</t>
  </si>
  <si>
    <t>Darcy</t>
  </si>
  <si>
    <t>Tallulah</t>
  </si>
  <si>
    <t>HANDS</t>
  </si>
  <si>
    <t>Lotta</t>
  </si>
  <si>
    <t>WARD</t>
  </si>
  <si>
    <t>Heath</t>
  </si>
  <si>
    <t>Molly</t>
  </si>
  <si>
    <t>Amelia</t>
  </si>
  <si>
    <t>WALLACE</t>
  </si>
  <si>
    <t>Isobel</t>
  </si>
  <si>
    <t>Thomas</t>
  </si>
  <si>
    <t>Mateus</t>
  </si>
  <si>
    <t>HAMPSHIRE</t>
  </si>
  <si>
    <t>Hannah</t>
  </si>
  <si>
    <t>Suzie</t>
  </si>
  <si>
    <t>Georgie</t>
  </si>
  <si>
    <t>PARRY-GEORGE</t>
  </si>
  <si>
    <t>Arabella</t>
  </si>
  <si>
    <t>Harrison</t>
  </si>
  <si>
    <t>Rita</t>
  </si>
  <si>
    <t>Charlie</t>
  </si>
  <si>
    <t>GALBRATH</t>
  </si>
  <si>
    <t>Gerhard's Class</t>
  </si>
  <si>
    <t>Rita's Class</t>
  </si>
  <si>
    <t>Suzie's Class</t>
  </si>
  <si>
    <t>Mateus' Class</t>
  </si>
  <si>
    <t>Jamie's Class</t>
  </si>
  <si>
    <t>DNS</t>
  </si>
  <si>
    <t>9½</t>
  </si>
  <si>
    <t>Open Race</t>
  </si>
  <si>
    <t>Sebastian</t>
  </si>
  <si>
    <t>Giant Slalom - 15 Gate</t>
  </si>
  <si>
    <t>Vertical Drop:  105m</t>
  </si>
  <si>
    <t>Location: Inneralpbach - Track crossing to Finish Hut</t>
  </si>
  <si>
    <t>Fall</t>
  </si>
  <si>
    <t>Class Most Improved</t>
  </si>
  <si>
    <t>LOW START</t>
  </si>
  <si>
    <t>Fastest Boy</t>
  </si>
  <si>
    <t>Fastest Girl</t>
  </si>
  <si>
    <t>Debs</t>
  </si>
  <si>
    <t>Harry</t>
  </si>
  <si>
    <t>Adam</t>
  </si>
  <si>
    <t>Gents 45-59</t>
  </si>
  <si>
    <t>Open Race by Finish Order</t>
  </si>
  <si>
    <t>Gents 30-44</t>
  </si>
  <si>
    <t>Betsie</t>
  </si>
  <si>
    <t>Rachel</t>
  </si>
  <si>
    <t>Anna</t>
  </si>
  <si>
    <t>Justin</t>
  </si>
  <si>
    <t>Toby</t>
  </si>
  <si>
    <t>2018 AVSC Half Term  - Friday 16 Feb 2018</t>
  </si>
  <si>
    <t>Start Temp: 3°C</t>
  </si>
  <si>
    <t>Giant Slalom - 26 Gate</t>
  </si>
  <si>
    <t>Visibility: Poor flat light - Drifting mist / cloud</t>
  </si>
  <si>
    <t>MATHESON</t>
  </si>
  <si>
    <t>Angus</t>
  </si>
  <si>
    <t>HERBIG</t>
  </si>
  <si>
    <t>Sam</t>
  </si>
  <si>
    <t>Ollie</t>
  </si>
  <si>
    <t>Peter R's Class</t>
  </si>
  <si>
    <t>POUND</t>
  </si>
  <si>
    <t>Jackson</t>
  </si>
  <si>
    <t>CLARKE</t>
  </si>
  <si>
    <t>Romilly</t>
  </si>
  <si>
    <t>7¾</t>
  </si>
  <si>
    <t>Leila</t>
  </si>
  <si>
    <t>Eva's Class</t>
  </si>
  <si>
    <t>Eva</t>
  </si>
  <si>
    <t>ANDREWS</t>
  </si>
  <si>
    <t>6=</t>
  </si>
  <si>
    <t>DARWISH</t>
  </si>
  <si>
    <t>Arthur</t>
  </si>
  <si>
    <t>Lotta's Class</t>
  </si>
  <si>
    <t>FINKEL</t>
  </si>
  <si>
    <t>Annika</t>
  </si>
  <si>
    <t>JOHNSTONE</t>
  </si>
  <si>
    <t>Emma</t>
  </si>
  <si>
    <t>Talula</t>
  </si>
  <si>
    <t>DITTMER</t>
  </si>
  <si>
    <t>Josh</t>
  </si>
  <si>
    <t>RAWLINGS</t>
  </si>
  <si>
    <t>Elvira</t>
  </si>
  <si>
    <t>SYNNOTT</t>
  </si>
  <si>
    <t>Conor</t>
  </si>
  <si>
    <t>Ruby</t>
  </si>
  <si>
    <t>Brooks</t>
  </si>
  <si>
    <t>Giselle</t>
  </si>
  <si>
    <t>Elvira's Class</t>
  </si>
  <si>
    <t>Nadine's Class</t>
  </si>
  <si>
    <t>Nadine</t>
  </si>
  <si>
    <t>Alexandra</t>
  </si>
  <si>
    <t>Rosy</t>
  </si>
  <si>
    <t>Rosie</t>
  </si>
  <si>
    <t>Charlotte</t>
  </si>
  <si>
    <t>PARRY-GEORGEfifi</t>
  </si>
  <si>
    <t>Fifi</t>
  </si>
  <si>
    <t>2018 AVSC Half Term  - Friday 16 Feb 2017</t>
  </si>
  <si>
    <t>2018 Open Race  Half Term  - Friday 16 Feb 2018</t>
  </si>
  <si>
    <t>Juby</t>
  </si>
  <si>
    <t>Gentlemen 60+</t>
  </si>
  <si>
    <t>Gents 60+</t>
  </si>
  <si>
    <t>Derek</t>
  </si>
  <si>
    <t>Alan</t>
  </si>
  <si>
    <t>Snowboard - Fall</t>
  </si>
  <si>
    <t>Gesa</t>
  </si>
  <si>
    <t>Tick</t>
  </si>
  <si>
    <t>Elizabeth</t>
  </si>
  <si>
    <t>Nuala</t>
  </si>
  <si>
    <t>Joanna</t>
  </si>
  <si>
    <t>Fleur</t>
  </si>
  <si>
    <t>Tom</t>
  </si>
  <si>
    <t>360° Fall</t>
  </si>
  <si>
    <t>Gareth</t>
  </si>
  <si>
    <t xml:space="preserve">360° Spin </t>
  </si>
  <si>
    <t>Gents 16-29</t>
  </si>
  <si>
    <t>Gentlemen U-16</t>
  </si>
  <si>
    <t>*Gents 45-59</t>
  </si>
  <si>
    <t>11  Gerhard</t>
  </si>
  <si>
    <t>16  Gerhard</t>
  </si>
  <si>
    <t>14  Gerhard</t>
  </si>
  <si>
    <t>9   Rita</t>
  </si>
  <si>
    <t>13  Jamie</t>
  </si>
  <si>
    <t>9   Suzie</t>
  </si>
  <si>
    <t>12 Suzie</t>
  </si>
  <si>
    <t>10 Suzie</t>
  </si>
  <si>
    <t>15 Gerhard</t>
  </si>
  <si>
    <t>14 Peter</t>
  </si>
  <si>
    <t>13 Gerhard</t>
  </si>
  <si>
    <t>14 Gerhard</t>
  </si>
  <si>
    <t>11 Jamie</t>
  </si>
  <si>
    <t>14 Jamie</t>
  </si>
  <si>
    <t>9  Eva</t>
  </si>
  <si>
    <t>11 Eva</t>
  </si>
  <si>
    <t>13 Lotta</t>
  </si>
  <si>
    <t>11 Suzie</t>
  </si>
  <si>
    <t>10 Mateus</t>
  </si>
  <si>
    <t>17 Peter</t>
  </si>
  <si>
    <t>13 Jamie</t>
  </si>
  <si>
    <t>9  Rita</t>
  </si>
  <si>
    <t>13 Suzie</t>
  </si>
  <si>
    <t>12 Peter</t>
  </si>
  <si>
    <t>9 Mateus</t>
  </si>
  <si>
    <t>11 Lotta</t>
  </si>
  <si>
    <t>10 Jamie</t>
  </si>
  <si>
    <t>8  Rita</t>
  </si>
  <si>
    <t>16 Peter</t>
  </si>
  <si>
    <t>8  Lotta</t>
  </si>
  <si>
    <t>7¾ Rita</t>
  </si>
  <si>
    <t>14 Eva</t>
  </si>
  <si>
    <t>7½ Lotta</t>
  </si>
  <si>
    <t>10 Lotta</t>
  </si>
  <si>
    <t>9  Mateus</t>
  </si>
  <si>
    <t>9½ Rita</t>
  </si>
  <si>
    <t>11 Mateus</t>
  </si>
  <si>
    <t>13  Eva</t>
  </si>
  <si>
    <t>12 Gerhard</t>
  </si>
  <si>
    <t>10    Eva</t>
  </si>
  <si>
    <t xml:space="preserve"> 8  Elvira</t>
  </si>
  <si>
    <t xml:space="preserve"> 8  Nadine</t>
  </si>
  <si>
    <t xml:space="preserve"> 9  Elvira</t>
  </si>
  <si>
    <t xml:space="preserve"> 10 Nadine</t>
  </si>
  <si>
    <t xml:space="preserve"> 7  Nadine</t>
  </si>
  <si>
    <t xml:space="preserve"> 9  Nadine</t>
  </si>
  <si>
    <t xml:space="preserve"> 11 Elvira</t>
  </si>
  <si>
    <t xml:space="preserve"> 6  Elvira</t>
  </si>
  <si>
    <t xml:space="preserve"> 7½ Nadine</t>
  </si>
  <si>
    <t>42=</t>
  </si>
  <si>
    <t>Gents U-16</t>
  </si>
  <si>
    <t>* Estimated time</t>
  </si>
  <si>
    <t>Awards</t>
  </si>
  <si>
    <t>1st in Each Category</t>
  </si>
  <si>
    <t>Paul Nichols</t>
  </si>
  <si>
    <t>Tom Clarke</t>
  </si>
  <si>
    <t>Elizabeth Synnott</t>
  </si>
  <si>
    <t>Jeremy Walker</t>
  </si>
  <si>
    <t>Best Fall</t>
  </si>
  <si>
    <t>Perseverance Award</t>
  </si>
  <si>
    <t>Most Stylish</t>
  </si>
  <si>
    <t>Best run with a tea break</t>
  </si>
  <si>
    <t>Nichols</t>
  </si>
  <si>
    <t>AVSC Results - Finish Order</t>
  </si>
  <si>
    <t>Class</t>
  </si>
  <si>
    <t>* Estimated Time</t>
  </si>
  <si>
    <t>2018 AVSC &amp; Half Term  Open Race Results - Friday 16 Feb 2018</t>
  </si>
  <si>
    <t>Course Setter</t>
  </si>
  <si>
    <t>Gerhard Margreiter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</si>
</sst>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hh:mm:ss;@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0000FF"/>
      <name val="Arial"/>
      <family val="2"/>
    </font>
    <font>
      <i/>
      <sz val="10"/>
      <color rgb="FFFF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4" fillId="0" borderId="0" xfId="0" applyFont="1" applyAlignment="1">
      <alignment/>
    </xf>
    <xf numFmtId="0" fontId="4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56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5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Alignment="1">
      <alignment/>
    </xf>
    <xf numFmtId="2" fontId="55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58" fillId="0" borderId="0" xfId="0" applyFont="1" applyAlignment="1">
      <alignment/>
    </xf>
    <xf numFmtId="0" fontId="0" fillId="0" borderId="0" xfId="0" applyAlignment="1">
      <alignment horizontal="left"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NumberFormat="1" applyFont="1" applyFill="1" applyBorder="1" applyAlignment="1" applyProtection="1">
      <alignment/>
      <protection/>
    </xf>
    <xf numFmtId="0" fontId="60" fillId="0" borderId="0" xfId="0" applyFont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8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13.8515625" style="0" customWidth="1"/>
    <col min="4" max="4" width="8.28125" style="0" customWidth="1"/>
    <col min="5" max="5" width="4.57421875" style="0" customWidth="1"/>
    <col min="6" max="7" width="8.28125" style="0" customWidth="1"/>
    <col min="8" max="8" width="11.140625" style="0" customWidth="1"/>
    <col min="9" max="9" width="5.140625" style="0" customWidth="1"/>
    <col min="10" max="10" width="12.7109375" style="0" customWidth="1"/>
    <col min="11" max="11" width="6.57421875" style="7" customWidth="1"/>
    <col min="12" max="12" width="7.421875" style="0" customWidth="1"/>
    <col min="13" max="13" width="5.57421875" style="0" bestFit="1" customWidth="1"/>
  </cols>
  <sheetData>
    <row r="1" spans="1:5" ht="15">
      <c r="A1" s="5" t="s">
        <v>142</v>
      </c>
      <c r="B1" s="6"/>
      <c r="C1" s="6"/>
      <c r="D1" s="6"/>
      <c r="E1" s="6"/>
    </row>
    <row r="2" spans="1:4" ht="12.75">
      <c r="A2" s="1" t="s">
        <v>6</v>
      </c>
      <c r="D2" s="1" t="s">
        <v>62</v>
      </c>
    </row>
    <row r="3" spans="1:4" ht="12.75">
      <c r="A3" s="1" t="s">
        <v>61</v>
      </c>
      <c r="B3" s="1"/>
      <c r="D3" s="1" t="s">
        <v>144</v>
      </c>
    </row>
    <row r="4" spans="1:5" ht="12.75">
      <c r="A4" s="1" t="s">
        <v>143</v>
      </c>
      <c r="B4" s="4"/>
      <c r="C4" s="4"/>
      <c r="D4" s="1" t="s">
        <v>145</v>
      </c>
      <c r="E4" s="4"/>
    </row>
    <row r="5" spans="1:4" ht="12.75">
      <c r="A5" s="1" t="s">
        <v>276</v>
      </c>
      <c r="D5" s="1" t="s">
        <v>277</v>
      </c>
    </row>
    <row r="6" spans="1:8" ht="12.75">
      <c r="A6" s="1" t="s">
        <v>0</v>
      </c>
      <c r="B6" s="1" t="s">
        <v>7</v>
      </c>
      <c r="C6" s="1" t="s">
        <v>1</v>
      </c>
      <c r="D6" s="1" t="s">
        <v>2</v>
      </c>
      <c r="E6" s="1" t="s">
        <v>8</v>
      </c>
      <c r="F6" s="1" t="s">
        <v>58</v>
      </c>
      <c r="G6" s="1" t="s">
        <v>3</v>
      </c>
      <c r="H6" s="1" t="s">
        <v>5</v>
      </c>
    </row>
    <row r="7" spans="1:5" ht="12.75">
      <c r="A7" s="1" t="s">
        <v>114</v>
      </c>
      <c r="B7" s="4"/>
      <c r="D7" s="4"/>
      <c r="E7" s="8"/>
    </row>
    <row r="8" spans="1:9" ht="12.75">
      <c r="A8" s="28">
        <v>1</v>
      </c>
      <c r="B8" s="4">
        <v>71</v>
      </c>
      <c r="C8" s="39" t="s">
        <v>146</v>
      </c>
      <c r="D8" s="4" t="s">
        <v>147</v>
      </c>
      <c r="E8" s="8">
        <v>11</v>
      </c>
      <c r="F8" s="7">
        <v>50.96</v>
      </c>
      <c r="G8" s="7"/>
      <c r="H8" s="4" t="s">
        <v>63</v>
      </c>
      <c r="I8" s="4" t="s">
        <v>129</v>
      </c>
    </row>
    <row r="9" spans="1:8" ht="12.75">
      <c r="A9" s="28">
        <v>2</v>
      </c>
      <c r="B9" s="4">
        <v>74</v>
      </c>
      <c r="C9" s="32" t="s">
        <v>104</v>
      </c>
      <c r="D9" s="20" t="s">
        <v>110</v>
      </c>
      <c r="E9" s="21">
        <v>16</v>
      </c>
      <c r="F9" s="7">
        <v>52.89</v>
      </c>
      <c r="G9" s="7">
        <f>F9-50.96</f>
        <v>1.9299999999999997</v>
      </c>
      <c r="H9" s="4" t="s">
        <v>63</v>
      </c>
    </row>
    <row r="10" spans="1:9" ht="12.75">
      <c r="A10" s="28">
        <v>3</v>
      </c>
      <c r="B10" s="4">
        <v>69</v>
      </c>
      <c r="C10" s="32" t="s">
        <v>31</v>
      </c>
      <c r="D10" s="20" t="s">
        <v>32</v>
      </c>
      <c r="E10" s="8">
        <v>14</v>
      </c>
      <c r="F10" s="7">
        <v>54.79</v>
      </c>
      <c r="G10" s="7">
        <f aca="true" t="shared" si="0" ref="G10:G16">F10-50.96</f>
        <v>3.8299999999999983</v>
      </c>
      <c r="H10" s="4" t="s">
        <v>63</v>
      </c>
      <c r="I10" s="4" t="s">
        <v>130</v>
      </c>
    </row>
    <row r="11" spans="1:8" ht="12.75">
      <c r="A11" s="28">
        <v>4</v>
      </c>
      <c r="B11" s="4">
        <v>75</v>
      </c>
      <c r="C11" s="32" t="s">
        <v>11</v>
      </c>
      <c r="D11" s="20" t="s">
        <v>55</v>
      </c>
      <c r="E11" s="21">
        <v>14</v>
      </c>
      <c r="F11" s="7">
        <v>55.23</v>
      </c>
      <c r="G11" s="7">
        <f t="shared" si="0"/>
        <v>4.269999999999996</v>
      </c>
      <c r="H11" s="4" t="s">
        <v>63</v>
      </c>
    </row>
    <row r="12" spans="1:8" ht="12.75">
      <c r="A12" s="28">
        <v>6</v>
      </c>
      <c r="B12" s="4">
        <v>72</v>
      </c>
      <c r="C12" s="32" t="s">
        <v>148</v>
      </c>
      <c r="D12" s="20" t="s">
        <v>149</v>
      </c>
      <c r="E12" s="21">
        <v>15</v>
      </c>
      <c r="F12" s="7">
        <v>60.08</v>
      </c>
      <c r="G12" s="7">
        <f t="shared" si="0"/>
        <v>9.119999999999997</v>
      </c>
      <c r="H12" s="4" t="s">
        <v>63</v>
      </c>
    </row>
    <row r="13" spans="1:8" ht="12.75">
      <c r="A13" s="28">
        <v>6</v>
      </c>
      <c r="B13" s="4">
        <v>76</v>
      </c>
      <c r="C13" s="32" t="s">
        <v>11</v>
      </c>
      <c r="D13" s="20" t="s">
        <v>30</v>
      </c>
      <c r="E13" s="21">
        <v>13</v>
      </c>
      <c r="F13" s="7">
        <v>60.72</v>
      </c>
      <c r="G13" s="7">
        <f t="shared" si="0"/>
        <v>9.759999999999998</v>
      </c>
      <c r="H13" s="4" t="s">
        <v>63</v>
      </c>
    </row>
    <row r="14" spans="1:9" ht="12.75">
      <c r="A14" s="28">
        <v>7</v>
      </c>
      <c r="B14" s="4">
        <v>73</v>
      </c>
      <c r="C14" s="32" t="s">
        <v>148</v>
      </c>
      <c r="D14" s="20" t="s">
        <v>150</v>
      </c>
      <c r="E14" s="21">
        <v>14</v>
      </c>
      <c r="F14" s="7">
        <v>61.03</v>
      </c>
      <c r="G14" s="7">
        <f t="shared" si="0"/>
        <v>10.07</v>
      </c>
      <c r="H14" s="4" t="s">
        <v>63</v>
      </c>
      <c r="I14" s="4" t="s">
        <v>127</v>
      </c>
    </row>
    <row r="15" spans="1:11" ht="12.75">
      <c r="A15" s="28">
        <v>8</v>
      </c>
      <c r="B15" s="4">
        <v>70</v>
      </c>
      <c r="C15" s="32" t="s">
        <v>11</v>
      </c>
      <c r="D15" s="20" t="s">
        <v>107</v>
      </c>
      <c r="E15" s="21">
        <v>12</v>
      </c>
      <c r="F15" s="7">
        <v>63.93</v>
      </c>
      <c r="G15" s="7">
        <f t="shared" si="0"/>
        <v>12.969999999999999</v>
      </c>
      <c r="H15" s="4" t="s">
        <v>63</v>
      </c>
      <c r="K15"/>
    </row>
    <row r="16" spans="1:11" ht="12.75">
      <c r="A16" s="28">
        <v>9</v>
      </c>
      <c r="B16" s="4">
        <v>77</v>
      </c>
      <c r="C16" s="32" t="s">
        <v>38</v>
      </c>
      <c r="D16" s="20" t="s">
        <v>34</v>
      </c>
      <c r="E16" s="21">
        <v>13</v>
      </c>
      <c r="F16" s="7">
        <v>136.15</v>
      </c>
      <c r="G16" s="7">
        <f t="shared" si="0"/>
        <v>85.19</v>
      </c>
      <c r="H16" s="4" t="s">
        <v>63</v>
      </c>
      <c r="I16" s="4" t="s">
        <v>126</v>
      </c>
      <c r="K16"/>
    </row>
    <row r="17" spans="1:11" ht="12.75">
      <c r="A17" s="15" t="s">
        <v>118</v>
      </c>
      <c r="B17" s="4"/>
      <c r="C17" s="4"/>
      <c r="D17" s="4"/>
      <c r="E17" s="8"/>
      <c r="F17" s="7"/>
      <c r="G17" s="7"/>
      <c r="K17"/>
    </row>
    <row r="18" spans="1:11" ht="12.75">
      <c r="A18" s="28">
        <v>1</v>
      </c>
      <c r="B18" s="4">
        <v>64</v>
      </c>
      <c r="C18" s="32" t="s">
        <v>33</v>
      </c>
      <c r="D18" s="20" t="s">
        <v>34</v>
      </c>
      <c r="E18" s="8">
        <v>13</v>
      </c>
      <c r="F18" s="7">
        <v>57.82</v>
      </c>
      <c r="G18" s="7"/>
      <c r="H18" s="4" t="s">
        <v>21</v>
      </c>
      <c r="K18"/>
    </row>
    <row r="19" spans="1:11" ht="12.75">
      <c r="A19" s="28">
        <v>2</v>
      </c>
      <c r="B19" s="4">
        <v>68</v>
      </c>
      <c r="C19" s="32" t="s">
        <v>35</v>
      </c>
      <c r="D19" s="20" t="s">
        <v>36</v>
      </c>
      <c r="E19" s="21">
        <v>13</v>
      </c>
      <c r="F19" s="7">
        <v>58.53</v>
      </c>
      <c r="G19" s="7">
        <f aca="true" t="shared" si="1" ref="G19:G24">F19-57.82</f>
        <v>0.7100000000000009</v>
      </c>
      <c r="H19" s="4" t="s">
        <v>21</v>
      </c>
      <c r="K19"/>
    </row>
    <row r="20" spans="1:11" ht="12.75">
      <c r="A20" s="28">
        <v>3</v>
      </c>
      <c r="B20" s="4">
        <v>67</v>
      </c>
      <c r="C20" s="32" t="s">
        <v>113</v>
      </c>
      <c r="D20" s="20" t="s">
        <v>24</v>
      </c>
      <c r="E20" s="21">
        <v>11</v>
      </c>
      <c r="F20" s="7">
        <v>61.13</v>
      </c>
      <c r="G20" s="7">
        <f t="shared" si="1"/>
        <v>3.3100000000000023</v>
      </c>
      <c r="H20" s="4" t="s">
        <v>21</v>
      </c>
      <c r="K20"/>
    </row>
    <row r="21" spans="1:11" ht="12.75">
      <c r="A21" s="28">
        <v>4</v>
      </c>
      <c r="B21" s="4">
        <v>66</v>
      </c>
      <c r="C21" s="32" t="s">
        <v>104</v>
      </c>
      <c r="D21" s="20" t="s">
        <v>112</v>
      </c>
      <c r="E21" s="21">
        <v>14</v>
      </c>
      <c r="F21" s="7">
        <v>62.66</v>
      </c>
      <c r="G21" s="7">
        <f t="shared" si="1"/>
        <v>4.839999999999996</v>
      </c>
      <c r="H21" s="4" t="s">
        <v>21</v>
      </c>
      <c r="K21"/>
    </row>
    <row r="22" spans="1:11" ht="12.75">
      <c r="A22" s="28">
        <v>5</v>
      </c>
      <c r="B22" s="4">
        <v>65</v>
      </c>
      <c r="C22" s="32" t="s">
        <v>104</v>
      </c>
      <c r="D22" s="20" t="s">
        <v>105</v>
      </c>
      <c r="E22" s="21">
        <v>13</v>
      </c>
      <c r="F22" s="7">
        <v>65.98</v>
      </c>
      <c r="G22" s="7">
        <f t="shared" si="1"/>
        <v>8.160000000000004</v>
      </c>
      <c r="H22" s="4" t="s">
        <v>21</v>
      </c>
      <c r="K22"/>
    </row>
    <row r="23" spans="1:11" ht="12.75">
      <c r="A23" s="28">
        <v>6</v>
      </c>
      <c r="B23" s="4">
        <v>62</v>
      </c>
      <c r="C23" s="32" t="s">
        <v>31</v>
      </c>
      <c r="D23" s="20" t="s">
        <v>68</v>
      </c>
      <c r="E23" s="21">
        <v>10</v>
      </c>
      <c r="F23" s="7">
        <v>70.5</v>
      </c>
      <c r="G23" s="7">
        <f t="shared" si="1"/>
        <v>12.68</v>
      </c>
      <c r="H23" s="4" t="s">
        <v>21</v>
      </c>
      <c r="K23"/>
    </row>
    <row r="24" spans="1:11" ht="12.75">
      <c r="A24" s="28">
        <v>7</v>
      </c>
      <c r="B24" s="4">
        <v>63</v>
      </c>
      <c r="C24" s="32" t="s">
        <v>67</v>
      </c>
      <c r="D24" s="20" t="s">
        <v>19</v>
      </c>
      <c r="E24" s="21">
        <v>13</v>
      </c>
      <c r="F24" s="7">
        <v>71.35</v>
      </c>
      <c r="G24" s="7">
        <f t="shared" si="1"/>
        <v>13.529999999999994</v>
      </c>
      <c r="H24" s="4" t="s">
        <v>21</v>
      </c>
      <c r="K24"/>
    </row>
    <row r="25" spans="1:11" ht="12.75">
      <c r="A25" s="1" t="s">
        <v>151</v>
      </c>
      <c r="C25" s="4"/>
      <c r="F25" s="7"/>
      <c r="G25" s="7"/>
      <c r="K25"/>
    </row>
    <row r="26" spans="1:9" ht="12.75">
      <c r="A26" s="28">
        <v>1</v>
      </c>
      <c r="B26">
        <v>60</v>
      </c>
      <c r="C26" s="32" t="s">
        <v>29</v>
      </c>
      <c r="D26" s="20" t="s">
        <v>22</v>
      </c>
      <c r="E26" s="21">
        <v>14</v>
      </c>
      <c r="F26" s="7">
        <v>60.17</v>
      </c>
      <c r="G26" s="7"/>
      <c r="H26" s="4" t="s">
        <v>15</v>
      </c>
      <c r="I26" s="4" t="s">
        <v>127</v>
      </c>
    </row>
    <row r="27" spans="1:8" ht="12.75">
      <c r="A27" s="28">
        <v>2</v>
      </c>
      <c r="B27">
        <v>56</v>
      </c>
      <c r="C27" s="32" t="s">
        <v>11</v>
      </c>
      <c r="D27" s="20" t="s">
        <v>64</v>
      </c>
      <c r="E27" s="21">
        <v>17</v>
      </c>
      <c r="F27" s="7">
        <v>64.08</v>
      </c>
      <c r="G27" s="7">
        <f>F27-60.17</f>
        <v>3.9099999999999966</v>
      </c>
      <c r="H27" s="4" t="s">
        <v>15</v>
      </c>
    </row>
    <row r="28" spans="1:8" ht="12.75">
      <c r="A28" s="28">
        <v>3</v>
      </c>
      <c r="B28">
        <v>59</v>
      </c>
      <c r="C28" s="32" t="s">
        <v>37</v>
      </c>
      <c r="D28" s="20" t="s">
        <v>23</v>
      </c>
      <c r="E28" s="21">
        <v>12</v>
      </c>
      <c r="F28" s="7">
        <v>67.81</v>
      </c>
      <c r="G28" s="7">
        <f>F28-60.17</f>
        <v>7.640000000000001</v>
      </c>
      <c r="H28" s="4" t="s">
        <v>15</v>
      </c>
    </row>
    <row r="29" spans="1:8" ht="12.75">
      <c r="A29" s="28">
        <v>4</v>
      </c>
      <c r="B29">
        <v>57</v>
      </c>
      <c r="C29" s="32" t="s">
        <v>42</v>
      </c>
      <c r="D29" s="20" t="s">
        <v>43</v>
      </c>
      <c r="E29" s="21">
        <v>16</v>
      </c>
      <c r="F29" s="7">
        <v>71.65</v>
      </c>
      <c r="G29" s="7">
        <f>F29-60.17</f>
        <v>11.480000000000004</v>
      </c>
      <c r="H29" s="4" t="s">
        <v>15</v>
      </c>
    </row>
    <row r="30" spans="1:8" ht="12.75">
      <c r="A30" s="28">
        <v>5</v>
      </c>
      <c r="B30">
        <v>61</v>
      </c>
      <c r="C30" s="32" t="s">
        <v>40</v>
      </c>
      <c r="D30" s="20" t="s">
        <v>41</v>
      </c>
      <c r="E30" s="21">
        <v>14</v>
      </c>
      <c r="F30" s="7">
        <v>74.53</v>
      </c>
      <c r="G30" s="7">
        <f>F30-60.17</f>
        <v>14.36</v>
      </c>
      <c r="H30" s="4" t="s">
        <v>15</v>
      </c>
    </row>
    <row r="31" spans="1:8" ht="12.75">
      <c r="A31" s="28">
        <v>6</v>
      </c>
      <c r="B31">
        <v>58</v>
      </c>
      <c r="C31" s="32" t="s">
        <v>87</v>
      </c>
      <c r="D31" s="20" t="s">
        <v>20</v>
      </c>
      <c r="E31" s="21">
        <v>17</v>
      </c>
      <c r="F31" s="7">
        <v>85.02</v>
      </c>
      <c r="G31" s="7">
        <f>F31-60.17</f>
        <v>24.849999999999994</v>
      </c>
      <c r="H31" s="4" t="s">
        <v>15</v>
      </c>
    </row>
    <row r="32" spans="1:7" ht="12.75">
      <c r="A32" s="1" t="s">
        <v>115</v>
      </c>
      <c r="C32" s="4"/>
      <c r="F32" s="7"/>
      <c r="G32" s="7"/>
    </row>
    <row r="33" spans="1:8" ht="12.75">
      <c r="A33" s="28">
        <v>1</v>
      </c>
      <c r="B33">
        <v>54</v>
      </c>
      <c r="C33" s="32" t="s">
        <v>38</v>
      </c>
      <c r="D33" s="4" t="s">
        <v>72</v>
      </c>
      <c r="E33" s="21">
        <v>9</v>
      </c>
      <c r="F33" s="7">
        <v>56.66</v>
      </c>
      <c r="G33" s="7"/>
      <c r="H33" s="4" t="s">
        <v>111</v>
      </c>
    </row>
    <row r="34" spans="1:8" ht="12.75">
      <c r="A34" s="28">
        <v>2</v>
      </c>
      <c r="B34">
        <v>49</v>
      </c>
      <c r="C34" s="32" t="s">
        <v>152</v>
      </c>
      <c r="D34" s="4" t="s">
        <v>153</v>
      </c>
      <c r="E34" s="21">
        <v>9</v>
      </c>
      <c r="F34" s="7">
        <v>66.5</v>
      </c>
      <c r="G34" s="7">
        <f>F34-56.66</f>
        <v>9.840000000000003</v>
      </c>
      <c r="H34" s="4" t="s">
        <v>111</v>
      </c>
    </row>
    <row r="35" spans="1:8" ht="12.75">
      <c r="A35" s="28">
        <v>3</v>
      </c>
      <c r="B35">
        <v>50</v>
      </c>
      <c r="C35" s="14" t="s">
        <v>146</v>
      </c>
      <c r="D35" s="4" t="s">
        <v>141</v>
      </c>
      <c r="E35" s="21">
        <v>8</v>
      </c>
      <c r="F35" s="7">
        <v>70.62</v>
      </c>
      <c r="G35" s="7">
        <f>F35-56.66</f>
        <v>13.960000000000008</v>
      </c>
      <c r="H35" s="4" t="s">
        <v>111</v>
      </c>
    </row>
    <row r="36" spans="1:8" ht="12.75">
      <c r="A36" s="28">
        <v>4</v>
      </c>
      <c r="B36">
        <v>53</v>
      </c>
      <c r="C36" s="14" t="s">
        <v>154</v>
      </c>
      <c r="D36" s="4" t="s">
        <v>155</v>
      </c>
      <c r="E36" s="4" t="s">
        <v>156</v>
      </c>
      <c r="F36" s="7">
        <v>74.13</v>
      </c>
      <c r="G36" s="7">
        <f>F36-56.66</f>
        <v>17.47</v>
      </c>
      <c r="H36" s="4" t="s">
        <v>111</v>
      </c>
    </row>
    <row r="37" spans="1:8" ht="12.75">
      <c r="A37" s="28">
        <v>5</v>
      </c>
      <c r="B37">
        <v>51</v>
      </c>
      <c r="C37" s="14" t="s">
        <v>148</v>
      </c>
      <c r="D37" s="4" t="s">
        <v>157</v>
      </c>
      <c r="E37" s="21">
        <v>9</v>
      </c>
      <c r="F37" s="7">
        <v>81.79</v>
      </c>
      <c r="G37" s="7">
        <f>F37-56.66</f>
        <v>25.13000000000001</v>
      </c>
      <c r="H37" s="4" t="s">
        <v>111</v>
      </c>
    </row>
    <row r="38" spans="1:9" ht="12.75">
      <c r="A38" s="28">
        <v>6</v>
      </c>
      <c r="B38">
        <v>52</v>
      </c>
      <c r="C38" s="14" t="s">
        <v>25</v>
      </c>
      <c r="D38" s="4" t="s">
        <v>75</v>
      </c>
      <c r="E38" s="4" t="s">
        <v>120</v>
      </c>
      <c r="F38" s="7">
        <v>88.76</v>
      </c>
      <c r="G38" s="7">
        <f>F38-56.66</f>
        <v>32.10000000000001</v>
      </c>
      <c r="H38" s="4" t="s">
        <v>111</v>
      </c>
      <c r="I38" s="4" t="s">
        <v>127</v>
      </c>
    </row>
    <row r="39" spans="1:7" ht="12.75">
      <c r="A39" s="1" t="s">
        <v>116</v>
      </c>
      <c r="C39" s="4"/>
      <c r="F39" s="7"/>
      <c r="G39" s="7"/>
    </row>
    <row r="40" spans="1:8" ht="12.75">
      <c r="A40" s="28">
        <v>1</v>
      </c>
      <c r="B40">
        <v>42</v>
      </c>
      <c r="C40" s="32" t="s">
        <v>11</v>
      </c>
      <c r="D40" s="27" t="s">
        <v>137</v>
      </c>
      <c r="E40" s="8">
        <v>9</v>
      </c>
      <c r="F40" s="7">
        <v>58.94</v>
      </c>
      <c r="G40" s="7"/>
      <c r="H40" s="4" t="s">
        <v>106</v>
      </c>
    </row>
    <row r="41" spans="1:8" ht="12.75">
      <c r="A41" s="28">
        <v>2</v>
      </c>
      <c r="B41">
        <v>47</v>
      </c>
      <c r="C41" s="32" t="s">
        <v>33</v>
      </c>
      <c r="D41" s="20" t="s">
        <v>47</v>
      </c>
      <c r="E41" s="8">
        <v>12</v>
      </c>
      <c r="F41" s="7">
        <v>59.79</v>
      </c>
      <c r="G41" s="7">
        <f>F41-58.94</f>
        <v>0.8500000000000014</v>
      </c>
      <c r="H41" s="4" t="s">
        <v>106</v>
      </c>
    </row>
    <row r="42" spans="1:9" ht="12.75">
      <c r="A42" s="28">
        <v>3</v>
      </c>
      <c r="B42">
        <v>48</v>
      </c>
      <c r="C42" s="32" t="s">
        <v>35</v>
      </c>
      <c r="D42" s="20" t="s">
        <v>69</v>
      </c>
      <c r="E42" s="8">
        <v>10</v>
      </c>
      <c r="F42" s="7">
        <v>61.08</v>
      </c>
      <c r="G42" s="7">
        <f aca="true" t="shared" si="2" ref="G42:G47">F42-58.94</f>
        <v>2.1400000000000006</v>
      </c>
      <c r="H42" s="4" t="s">
        <v>106</v>
      </c>
      <c r="I42" s="4" t="s">
        <v>127</v>
      </c>
    </row>
    <row r="43" spans="1:8" ht="12.75">
      <c r="A43" s="28">
        <v>4</v>
      </c>
      <c r="B43">
        <v>44</v>
      </c>
      <c r="C43" s="32" t="s">
        <v>108</v>
      </c>
      <c r="D43" s="20" t="s">
        <v>109</v>
      </c>
      <c r="E43" s="8">
        <v>10</v>
      </c>
      <c r="F43" s="7">
        <v>63.42</v>
      </c>
      <c r="G43" s="7">
        <f t="shared" si="2"/>
        <v>4.480000000000004</v>
      </c>
      <c r="H43" s="4" t="s">
        <v>106</v>
      </c>
    </row>
    <row r="44" spans="1:8" ht="12.75">
      <c r="A44" s="28">
        <v>6</v>
      </c>
      <c r="B44">
        <v>43</v>
      </c>
      <c r="C44" s="32" t="s">
        <v>39</v>
      </c>
      <c r="D44" s="20" t="s">
        <v>46</v>
      </c>
      <c r="E44" s="8">
        <v>11</v>
      </c>
      <c r="F44" s="7">
        <v>63.44</v>
      </c>
      <c r="G44" s="7">
        <f t="shared" si="2"/>
        <v>4.5</v>
      </c>
      <c r="H44" s="4" t="s">
        <v>106</v>
      </c>
    </row>
    <row r="45" spans="1:8" ht="12.75">
      <c r="A45" s="28">
        <v>6</v>
      </c>
      <c r="B45">
        <v>46</v>
      </c>
      <c r="C45" s="32" t="s">
        <v>37</v>
      </c>
      <c r="D45" s="20" t="s">
        <v>74</v>
      </c>
      <c r="E45" s="8">
        <v>11</v>
      </c>
      <c r="F45" s="7">
        <v>66.29</v>
      </c>
      <c r="G45" s="7">
        <f t="shared" si="2"/>
        <v>7.3500000000000085</v>
      </c>
      <c r="H45" s="4" t="s">
        <v>106</v>
      </c>
    </row>
    <row r="46" spans="1:8" ht="12.75">
      <c r="A46" s="28">
        <v>7</v>
      </c>
      <c r="B46">
        <v>45</v>
      </c>
      <c r="C46" s="32" t="s">
        <v>48</v>
      </c>
      <c r="D46" s="20" t="s">
        <v>49</v>
      </c>
      <c r="E46" s="8">
        <v>13</v>
      </c>
      <c r="F46" s="7">
        <v>67.05</v>
      </c>
      <c r="G46" s="7">
        <f t="shared" si="2"/>
        <v>8.11</v>
      </c>
      <c r="H46" s="4" t="s">
        <v>106</v>
      </c>
    </row>
    <row r="47" spans="1:8" ht="12.75">
      <c r="A47" s="28">
        <v>8</v>
      </c>
      <c r="B47">
        <v>41</v>
      </c>
      <c r="C47" s="32" t="s">
        <v>100</v>
      </c>
      <c r="D47" s="20" t="s">
        <v>73</v>
      </c>
      <c r="E47" s="8">
        <v>12</v>
      </c>
      <c r="F47" s="7">
        <v>67.4</v>
      </c>
      <c r="G47" s="7">
        <f t="shared" si="2"/>
        <v>8.460000000000008</v>
      </c>
      <c r="H47" s="4" t="s">
        <v>106</v>
      </c>
    </row>
    <row r="48" spans="1:7" ht="12.75">
      <c r="A48" s="1" t="s">
        <v>158</v>
      </c>
      <c r="C48" s="22"/>
      <c r="D48" s="20"/>
      <c r="E48" s="8"/>
      <c r="F48" s="7"/>
      <c r="G48" s="7"/>
    </row>
    <row r="49" spans="1:8" ht="12.75">
      <c r="A49" s="28">
        <v>1</v>
      </c>
      <c r="B49">
        <v>34</v>
      </c>
      <c r="C49" s="32" t="s">
        <v>54</v>
      </c>
      <c r="D49" s="20" t="s">
        <v>66</v>
      </c>
      <c r="E49" s="8">
        <v>10</v>
      </c>
      <c r="F49" s="7">
        <v>59.1</v>
      </c>
      <c r="G49" s="7"/>
      <c r="H49" s="4" t="s">
        <v>159</v>
      </c>
    </row>
    <row r="50" spans="1:8" ht="12.75">
      <c r="A50" s="28">
        <v>2</v>
      </c>
      <c r="B50">
        <v>37</v>
      </c>
      <c r="C50" s="32" t="s">
        <v>53</v>
      </c>
      <c r="D50" s="20" t="s">
        <v>76</v>
      </c>
      <c r="E50" s="8">
        <v>9</v>
      </c>
      <c r="F50" s="7">
        <v>63.01</v>
      </c>
      <c r="G50" s="7">
        <f>F50-59.1</f>
        <v>3.9099999999999966</v>
      </c>
      <c r="H50" s="4" t="s">
        <v>159</v>
      </c>
    </row>
    <row r="51" spans="1:8" ht="12.75">
      <c r="A51" s="28">
        <v>3</v>
      </c>
      <c r="B51">
        <v>38</v>
      </c>
      <c r="C51" s="32" t="s">
        <v>53</v>
      </c>
      <c r="D51" s="20" t="s">
        <v>66</v>
      </c>
      <c r="E51" s="8">
        <v>11</v>
      </c>
      <c r="F51" s="7">
        <v>63.52</v>
      </c>
      <c r="G51" s="7">
        <f aca="true" t="shared" si="3" ref="G51:G57">F51-59.1</f>
        <v>4.420000000000002</v>
      </c>
      <c r="H51" s="4" t="s">
        <v>159</v>
      </c>
    </row>
    <row r="52" spans="1:8" ht="12.75">
      <c r="A52" s="28">
        <v>4</v>
      </c>
      <c r="B52">
        <v>32</v>
      </c>
      <c r="C52" s="32" t="s">
        <v>100</v>
      </c>
      <c r="D52" s="20" t="s">
        <v>93</v>
      </c>
      <c r="E52" s="8">
        <v>11</v>
      </c>
      <c r="F52" s="7">
        <v>68.41</v>
      </c>
      <c r="G52" s="7">
        <f t="shared" si="3"/>
        <v>9.309999999999995</v>
      </c>
      <c r="H52" s="4" t="s">
        <v>159</v>
      </c>
    </row>
    <row r="53" spans="1:8" ht="12.75">
      <c r="A53" s="28">
        <v>5</v>
      </c>
      <c r="B53">
        <v>40</v>
      </c>
      <c r="C53" s="32" t="s">
        <v>160</v>
      </c>
      <c r="D53" s="20" t="s">
        <v>138</v>
      </c>
      <c r="E53" s="8">
        <v>11</v>
      </c>
      <c r="F53" s="7">
        <v>70.3</v>
      </c>
      <c r="G53" s="7">
        <f t="shared" si="3"/>
        <v>11.199999999999996</v>
      </c>
      <c r="H53" s="4" t="s">
        <v>159</v>
      </c>
    </row>
    <row r="54" spans="1:8" ht="12.75">
      <c r="A54" s="28" t="s">
        <v>161</v>
      </c>
      <c r="B54">
        <v>35</v>
      </c>
      <c r="C54" s="32" t="s">
        <v>88</v>
      </c>
      <c r="D54" s="20" t="s">
        <v>72</v>
      </c>
      <c r="E54" s="8">
        <v>13</v>
      </c>
      <c r="F54" s="7">
        <v>72.31</v>
      </c>
      <c r="G54" s="7">
        <f t="shared" si="3"/>
        <v>13.21</v>
      </c>
      <c r="H54" s="4" t="s">
        <v>159</v>
      </c>
    </row>
    <row r="55" spans="1:8" ht="12.75">
      <c r="A55" s="28" t="s">
        <v>161</v>
      </c>
      <c r="B55">
        <v>33</v>
      </c>
      <c r="C55" s="32" t="s">
        <v>152</v>
      </c>
      <c r="D55" s="20" t="s">
        <v>132</v>
      </c>
      <c r="E55" s="8">
        <v>9</v>
      </c>
      <c r="F55" s="7">
        <v>72.31</v>
      </c>
      <c r="G55" s="7">
        <f t="shared" si="3"/>
        <v>13.21</v>
      </c>
      <c r="H55" s="4" t="s">
        <v>159</v>
      </c>
    </row>
    <row r="56" spans="1:9" ht="12.75">
      <c r="A56" s="28">
        <v>8</v>
      </c>
      <c r="B56">
        <v>39</v>
      </c>
      <c r="C56" s="32" t="s">
        <v>162</v>
      </c>
      <c r="D56" s="20" t="s">
        <v>163</v>
      </c>
      <c r="E56" s="8">
        <v>14</v>
      </c>
      <c r="F56" s="7">
        <v>75.35</v>
      </c>
      <c r="G56" s="7">
        <f t="shared" si="3"/>
        <v>16.249999999999993</v>
      </c>
      <c r="H56" s="4" t="s">
        <v>159</v>
      </c>
      <c r="I56" s="4" t="s">
        <v>127</v>
      </c>
    </row>
    <row r="57" spans="1:8" ht="12.75">
      <c r="A57" s="28">
        <v>9</v>
      </c>
      <c r="B57">
        <v>36</v>
      </c>
      <c r="C57" s="32" t="s">
        <v>88</v>
      </c>
      <c r="D57" s="20" t="s">
        <v>65</v>
      </c>
      <c r="E57" s="8">
        <v>11</v>
      </c>
      <c r="F57" s="7">
        <v>82.92</v>
      </c>
      <c r="G57" s="7">
        <f t="shared" si="3"/>
        <v>23.82</v>
      </c>
      <c r="H57" s="4" t="s">
        <v>159</v>
      </c>
    </row>
    <row r="58" spans="1:7" ht="12.75">
      <c r="A58" s="1" t="s">
        <v>164</v>
      </c>
      <c r="C58" s="22"/>
      <c r="D58" s="20"/>
      <c r="E58" s="8"/>
      <c r="F58" s="7"/>
      <c r="G58" s="7"/>
    </row>
    <row r="59" spans="1:8" ht="12.75">
      <c r="A59" s="28">
        <v>1</v>
      </c>
      <c r="B59">
        <v>29</v>
      </c>
      <c r="C59" s="32" t="s">
        <v>165</v>
      </c>
      <c r="D59" s="20" t="s">
        <v>166</v>
      </c>
      <c r="E59" s="8">
        <v>13</v>
      </c>
      <c r="F59" s="7">
        <v>63.57</v>
      </c>
      <c r="G59" s="7"/>
      <c r="H59" s="4" t="s">
        <v>95</v>
      </c>
    </row>
    <row r="60" spans="1:8" ht="12.75">
      <c r="A60" s="28">
        <v>2</v>
      </c>
      <c r="B60">
        <v>26</v>
      </c>
      <c r="C60" s="32" t="s">
        <v>167</v>
      </c>
      <c r="D60" s="20" t="s">
        <v>168</v>
      </c>
      <c r="E60" s="8">
        <v>11</v>
      </c>
      <c r="F60" s="7">
        <v>69.6</v>
      </c>
      <c r="G60" s="7">
        <f aca="true" t="shared" si="4" ref="G60:G65">F60-63.57</f>
        <v>6.029999999999994</v>
      </c>
      <c r="H60" s="4" t="s">
        <v>95</v>
      </c>
    </row>
    <row r="61" spans="1:8" ht="12.75">
      <c r="A61" s="28">
        <v>3</v>
      </c>
      <c r="B61">
        <v>27</v>
      </c>
      <c r="C61" s="32" t="s">
        <v>167</v>
      </c>
      <c r="D61" s="20" t="s">
        <v>101</v>
      </c>
      <c r="E61" s="8">
        <v>11</v>
      </c>
      <c r="F61" s="7">
        <v>70.44</v>
      </c>
      <c r="G61" s="7">
        <f t="shared" si="4"/>
        <v>6.869999999999997</v>
      </c>
      <c r="H61" s="4" t="s">
        <v>95</v>
      </c>
    </row>
    <row r="62" spans="1:8" ht="12.75">
      <c r="A62" s="28">
        <v>4</v>
      </c>
      <c r="B62">
        <v>24</v>
      </c>
      <c r="C62" s="32" t="s">
        <v>83</v>
      </c>
      <c r="D62" s="20" t="s">
        <v>90</v>
      </c>
      <c r="E62" s="8">
        <v>11</v>
      </c>
      <c r="F62" s="7">
        <v>71.55</v>
      </c>
      <c r="G62" s="7">
        <f t="shared" si="4"/>
        <v>7.979999999999997</v>
      </c>
      <c r="H62" s="4" t="s">
        <v>95</v>
      </c>
    </row>
    <row r="63" spans="1:8" ht="12.75">
      <c r="A63" s="28">
        <v>5</v>
      </c>
      <c r="B63">
        <v>31</v>
      </c>
      <c r="C63" s="32" t="s">
        <v>91</v>
      </c>
      <c r="D63" s="20" t="s">
        <v>92</v>
      </c>
      <c r="E63" s="8">
        <v>8</v>
      </c>
      <c r="F63" s="7">
        <v>72.87</v>
      </c>
      <c r="G63" s="7">
        <f t="shared" si="4"/>
        <v>9.300000000000004</v>
      </c>
      <c r="H63" s="4" t="s">
        <v>95</v>
      </c>
    </row>
    <row r="64" spans="1:8" ht="12.75">
      <c r="A64" s="28">
        <v>6</v>
      </c>
      <c r="B64">
        <v>30</v>
      </c>
      <c r="C64" s="32" t="s">
        <v>25</v>
      </c>
      <c r="D64" s="20" t="s">
        <v>169</v>
      </c>
      <c r="E64" s="8" t="s">
        <v>77</v>
      </c>
      <c r="F64" s="7">
        <v>76.1</v>
      </c>
      <c r="G64" s="7">
        <f t="shared" si="4"/>
        <v>12.529999999999994</v>
      </c>
      <c r="H64" s="4" t="s">
        <v>95</v>
      </c>
    </row>
    <row r="65" spans="1:9" ht="12.75">
      <c r="A65" s="28">
        <v>7</v>
      </c>
      <c r="B65">
        <v>25</v>
      </c>
      <c r="C65" s="32" t="s">
        <v>67</v>
      </c>
      <c r="D65" s="20" t="s">
        <v>98</v>
      </c>
      <c r="E65" s="8">
        <v>10</v>
      </c>
      <c r="F65" s="7">
        <v>77.41</v>
      </c>
      <c r="G65" s="7">
        <f t="shared" si="4"/>
        <v>13.839999999999996</v>
      </c>
      <c r="H65" s="4" t="s">
        <v>95</v>
      </c>
      <c r="I65" s="4" t="s">
        <v>44</v>
      </c>
    </row>
    <row r="66" spans="1:8" ht="12.75">
      <c r="A66" s="1" t="s">
        <v>117</v>
      </c>
      <c r="B66" s="4"/>
      <c r="C66" s="22"/>
      <c r="D66" s="20"/>
      <c r="E66" s="8"/>
      <c r="F66" s="7"/>
      <c r="G66" s="7"/>
      <c r="H66" s="4"/>
    </row>
    <row r="67" spans="1:9" ht="12.75">
      <c r="A67" s="28">
        <v>1</v>
      </c>
      <c r="B67" s="4">
        <v>20</v>
      </c>
      <c r="C67" s="32" t="s">
        <v>48</v>
      </c>
      <c r="D67" s="20" t="s">
        <v>73</v>
      </c>
      <c r="E67" s="8">
        <v>10</v>
      </c>
      <c r="F67" s="7">
        <v>64.04</v>
      </c>
      <c r="G67" s="7"/>
      <c r="H67" s="4" t="s">
        <v>103</v>
      </c>
      <c r="I67" s="4" t="s">
        <v>127</v>
      </c>
    </row>
    <row r="68" spans="1:8" ht="12.75">
      <c r="A68" s="28">
        <v>2</v>
      </c>
      <c r="B68" s="4">
        <v>22</v>
      </c>
      <c r="C68" s="32" t="s">
        <v>170</v>
      </c>
      <c r="D68" s="20" t="s">
        <v>171</v>
      </c>
      <c r="E68" s="8">
        <v>9</v>
      </c>
      <c r="F68" s="7">
        <v>69.45</v>
      </c>
      <c r="G68" s="7"/>
      <c r="H68" s="4" t="s">
        <v>103</v>
      </c>
    </row>
    <row r="69" spans="1:8" ht="12.75">
      <c r="A69" s="28">
        <v>3</v>
      </c>
      <c r="B69" s="4">
        <v>19</v>
      </c>
      <c r="C69" s="32" t="s">
        <v>172</v>
      </c>
      <c r="D69" s="20" t="s">
        <v>73</v>
      </c>
      <c r="E69" s="8">
        <v>9</v>
      </c>
      <c r="F69" s="7">
        <v>81.33</v>
      </c>
      <c r="G69" s="7"/>
      <c r="H69" s="4" t="s">
        <v>103</v>
      </c>
    </row>
    <row r="70" spans="1:8" ht="12.75">
      <c r="A70" s="28">
        <v>4</v>
      </c>
      <c r="B70" s="4">
        <v>18</v>
      </c>
      <c r="C70" s="32" t="s">
        <v>71</v>
      </c>
      <c r="D70" s="20" t="s">
        <v>102</v>
      </c>
      <c r="E70" s="8">
        <v>11</v>
      </c>
      <c r="F70" s="7">
        <v>91.41</v>
      </c>
      <c r="G70" s="7"/>
      <c r="H70" s="4" t="s">
        <v>103</v>
      </c>
    </row>
    <row r="71" spans="1:8" ht="12.75">
      <c r="A71" s="28">
        <v>5</v>
      </c>
      <c r="B71" s="4">
        <v>17</v>
      </c>
      <c r="C71" s="32" t="s">
        <v>96</v>
      </c>
      <c r="D71" s="20" t="s">
        <v>97</v>
      </c>
      <c r="E71" s="8">
        <v>11</v>
      </c>
      <c r="F71" s="7">
        <v>97.55</v>
      </c>
      <c r="G71" s="7"/>
      <c r="H71" s="4" t="s">
        <v>103</v>
      </c>
    </row>
    <row r="72" spans="1:8" ht="12.75">
      <c r="A72" s="28"/>
      <c r="B72" s="14"/>
      <c r="C72" s="22"/>
      <c r="D72" s="20"/>
      <c r="E72" s="8"/>
      <c r="F72" s="7"/>
      <c r="G72" s="7"/>
      <c r="H72" s="4"/>
    </row>
    <row r="73" spans="1:8" ht="15">
      <c r="A73" s="5" t="s">
        <v>188</v>
      </c>
      <c r="C73" s="6"/>
      <c r="D73" s="6"/>
      <c r="E73" s="6"/>
      <c r="H73" s="14" t="s">
        <v>128</v>
      </c>
    </row>
    <row r="74" spans="1:8" ht="14.25">
      <c r="A74" s="1" t="s">
        <v>6</v>
      </c>
      <c r="B74" s="6"/>
      <c r="D74" s="1" t="s">
        <v>125</v>
      </c>
      <c r="E74" s="26"/>
      <c r="F74" s="26"/>
      <c r="G74" s="26"/>
      <c r="H74" s="26"/>
    </row>
    <row r="75" spans="1:4" ht="12.75">
      <c r="A75" s="1" t="s">
        <v>124</v>
      </c>
      <c r="D75" s="1" t="s">
        <v>123</v>
      </c>
    </row>
    <row r="76" spans="1:5" ht="12.75">
      <c r="A76" s="1" t="s">
        <v>143</v>
      </c>
      <c r="B76" s="1"/>
      <c r="C76" s="4"/>
      <c r="D76" s="1" t="s">
        <v>145</v>
      </c>
      <c r="E76" s="4"/>
    </row>
    <row r="77" spans="1:5" ht="12.75">
      <c r="A77" s="1" t="s">
        <v>179</v>
      </c>
      <c r="B77" s="1"/>
      <c r="C77" s="4"/>
      <c r="D77" s="1"/>
      <c r="E77" s="4"/>
    </row>
    <row r="78" spans="1:8" ht="12.75">
      <c r="A78" s="28">
        <v>1</v>
      </c>
      <c r="B78" s="48">
        <v>11</v>
      </c>
      <c r="C78" s="14" t="s">
        <v>174</v>
      </c>
      <c r="D78" s="1" t="s">
        <v>175</v>
      </c>
      <c r="E78" s="12">
        <v>9</v>
      </c>
      <c r="F78" s="13">
        <v>40.6</v>
      </c>
      <c r="G78" s="13"/>
      <c r="H78" s="4" t="s">
        <v>173</v>
      </c>
    </row>
    <row r="79" spans="1:8" ht="12.75">
      <c r="A79" s="28">
        <v>2</v>
      </c>
      <c r="B79" s="48">
        <v>10</v>
      </c>
      <c r="C79" s="32" t="s">
        <v>96</v>
      </c>
      <c r="D79" s="36" t="s">
        <v>176</v>
      </c>
      <c r="E79" s="8">
        <v>9</v>
      </c>
      <c r="F79" s="13">
        <v>41.37</v>
      </c>
      <c r="G79" s="13">
        <f aca="true" t="shared" si="5" ref="G79:G84">F79-40.6</f>
        <v>0.769999999999996</v>
      </c>
      <c r="H79" s="4" t="s">
        <v>173</v>
      </c>
    </row>
    <row r="80" spans="1:8" ht="12.75">
      <c r="A80" s="28">
        <v>3</v>
      </c>
      <c r="B80" s="48">
        <v>13</v>
      </c>
      <c r="C80" s="32" t="s">
        <v>71</v>
      </c>
      <c r="D80" s="36" t="s">
        <v>163</v>
      </c>
      <c r="E80" s="8">
        <v>9</v>
      </c>
      <c r="F80" s="13">
        <v>44.73</v>
      </c>
      <c r="G80" s="13">
        <f t="shared" si="5"/>
        <v>4.1299999999999955</v>
      </c>
      <c r="H80" s="4" t="s">
        <v>173</v>
      </c>
    </row>
    <row r="81" spans="1:8" ht="12.75">
      <c r="A81" s="28">
        <v>4</v>
      </c>
      <c r="B81" s="48">
        <v>12</v>
      </c>
      <c r="C81" s="32" t="s">
        <v>83</v>
      </c>
      <c r="D81" s="36" t="s">
        <v>99</v>
      </c>
      <c r="E81" s="8">
        <v>9</v>
      </c>
      <c r="F81" s="13">
        <v>45.93</v>
      </c>
      <c r="G81" s="13">
        <f t="shared" si="5"/>
        <v>5.329999999999998</v>
      </c>
      <c r="H81" s="4" t="s">
        <v>173</v>
      </c>
    </row>
    <row r="82" spans="1:9" ht="12.75">
      <c r="A82" s="28">
        <v>5</v>
      </c>
      <c r="B82" s="48">
        <v>14</v>
      </c>
      <c r="C82" s="32" t="s">
        <v>165</v>
      </c>
      <c r="D82" s="36" t="s">
        <v>177</v>
      </c>
      <c r="E82" s="8">
        <v>11</v>
      </c>
      <c r="F82" s="13">
        <v>48.73</v>
      </c>
      <c r="G82" s="13">
        <f t="shared" si="5"/>
        <v>8.129999999999995</v>
      </c>
      <c r="H82" s="4" t="s">
        <v>173</v>
      </c>
      <c r="I82" s="4" t="s">
        <v>45</v>
      </c>
    </row>
    <row r="83" spans="1:8" ht="12.75">
      <c r="A83" s="28">
        <v>6</v>
      </c>
      <c r="B83" s="48">
        <v>15</v>
      </c>
      <c r="C83" s="32" t="s">
        <v>91</v>
      </c>
      <c r="D83" s="36" t="s">
        <v>178</v>
      </c>
      <c r="E83" s="8">
        <v>6</v>
      </c>
      <c r="F83" s="13">
        <v>56.95</v>
      </c>
      <c r="G83" s="13">
        <f t="shared" si="5"/>
        <v>16.35</v>
      </c>
      <c r="H83" s="4" t="s">
        <v>173</v>
      </c>
    </row>
    <row r="84" spans="1:9" ht="12.75">
      <c r="A84" s="28">
        <v>7</v>
      </c>
      <c r="B84" s="48">
        <v>16</v>
      </c>
      <c r="C84" s="32" t="s">
        <v>160</v>
      </c>
      <c r="D84" s="36" t="s">
        <v>81</v>
      </c>
      <c r="E84" s="8">
        <v>9</v>
      </c>
      <c r="F84" s="13">
        <v>72.85</v>
      </c>
      <c r="G84" s="13">
        <f t="shared" si="5"/>
        <v>32.24999999999999</v>
      </c>
      <c r="H84" s="4" t="s">
        <v>173</v>
      </c>
      <c r="I84" s="4"/>
    </row>
    <row r="85" spans="1:8" ht="12.75">
      <c r="A85" s="15" t="s">
        <v>180</v>
      </c>
      <c r="B85" s="48"/>
      <c r="C85" s="32"/>
      <c r="D85" s="20"/>
      <c r="E85" s="8"/>
      <c r="F85" s="7"/>
      <c r="G85" s="7"/>
      <c r="H85" s="4"/>
    </row>
    <row r="86" spans="1:8" ht="12.75">
      <c r="A86" s="8">
        <v>1</v>
      </c>
      <c r="B86" s="49">
        <v>2</v>
      </c>
      <c r="C86" s="32" t="s">
        <v>94</v>
      </c>
      <c r="D86" s="36" t="s">
        <v>122</v>
      </c>
      <c r="E86" s="8">
        <v>8</v>
      </c>
      <c r="F86" s="13">
        <v>41.23</v>
      </c>
      <c r="G86" s="13"/>
      <c r="H86" s="4" t="s">
        <v>181</v>
      </c>
    </row>
    <row r="87" spans="1:8" ht="12.75">
      <c r="A87" s="8">
        <v>2</v>
      </c>
      <c r="B87" s="48">
        <v>1</v>
      </c>
      <c r="C87" s="32" t="s">
        <v>100</v>
      </c>
      <c r="D87" s="36" t="s">
        <v>132</v>
      </c>
      <c r="E87" s="8">
        <v>8</v>
      </c>
      <c r="F87" s="13">
        <v>45.36</v>
      </c>
      <c r="G87" s="13">
        <f>F87-41.23</f>
        <v>4.130000000000003</v>
      </c>
      <c r="H87" s="4" t="s">
        <v>181</v>
      </c>
    </row>
    <row r="88" spans="1:8" ht="12.75">
      <c r="A88" s="8">
        <v>3</v>
      </c>
      <c r="B88" s="48">
        <v>2</v>
      </c>
      <c r="C88" s="32" t="s">
        <v>174</v>
      </c>
      <c r="D88" s="36" t="s">
        <v>182</v>
      </c>
      <c r="E88" s="8">
        <v>10</v>
      </c>
      <c r="F88" s="13">
        <v>47.27</v>
      </c>
      <c r="G88" s="13">
        <f aca="true" t="shared" si="6" ref="G88:G94">F88-41.23</f>
        <v>6.040000000000006</v>
      </c>
      <c r="H88" s="4" t="s">
        <v>181</v>
      </c>
    </row>
    <row r="89" spans="1:9" ht="12.75">
      <c r="A89" s="8">
        <v>4</v>
      </c>
      <c r="B89" s="48">
        <v>8</v>
      </c>
      <c r="C89" s="32" t="s">
        <v>67</v>
      </c>
      <c r="D89" s="36" t="s">
        <v>76</v>
      </c>
      <c r="E89" s="8">
        <v>8</v>
      </c>
      <c r="F89" s="13">
        <v>47.75</v>
      </c>
      <c r="G89" s="13">
        <f t="shared" si="6"/>
        <v>6.520000000000003</v>
      </c>
      <c r="H89" s="4" t="s">
        <v>181</v>
      </c>
      <c r="I89" s="4"/>
    </row>
    <row r="90" spans="1:8" ht="12.75">
      <c r="A90" s="8">
        <v>5</v>
      </c>
      <c r="B90" s="48">
        <v>6</v>
      </c>
      <c r="C90" s="32" t="s">
        <v>88</v>
      </c>
      <c r="D90" s="36" t="s">
        <v>183</v>
      </c>
      <c r="E90" s="8">
        <v>9</v>
      </c>
      <c r="F90" s="13">
        <v>47.96</v>
      </c>
      <c r="G90" s="13">
        <f t="shared" si="6"/>
        <v>6.730000000000004</v>
      </c>
      <c r="H90" s="4" t="s">
        <v>181</v>
      </c>
    </row>
    <row r="91" spans="1:8" ht="12.75">
      <c r="A91" s="8">
        <v>6</v>
      </c>
      <c r="B91" s="48">
        <v>5</v>
      </c>
      <c r="C91" s="32" t="s">
        <v>88</v>
      </c>
      <c r="D91" s="36" t="s">
        <v>32</v>
      </c>
      <c r="E91" s="8">
        <v>10</v>
      </c>
      <c r="F91" s="13">
        <v>48.65</v>
      </c>
      <c r="G91" s="13">
        <f t="shared" si="6"/>
        <v>7.420000000000002</v>
      </c>
      <c r="H91" s="4" t="s">
        <v>181</v>
      </c>
    </row>
    <row r="92" spans="1:8" ht="12.75">
      <c r="A92" s="8">
        <v>7</v>
      </c>
      <c r="B92" s="48">
        <v>7</v>
      </c>
      <c r="C92" s="32" t="s">
        <v>271</v>
      </c>
      <c r="D92" s="36" t="s">
        <v>185</v>
      </c>
      <c r="E92" s="8">
        <v>7</v>
      </c>
      <c r="F92" s="13">
        <v>52.21</v>
      </c>
      <c r="G92" s="13">
        <f t="shared" si="6"/>
        <v>10.980000000000004</v>
      </c>
      <c r="H92" s="4" t="s">
        <v>181</v>
      </c>
    </row>
    <row r="93" spans="1:8" ht="12.75">
      <c r="A93" s="8">
        <v>8</v>
      </c>
      <c r="B93" s="48">
        <v>4</v>
      </c>
      <c r="C93" s="32" t="s">
        <v>167</v>
      </c>
      <c r="D93" s="36" t="s">
        <v>183</v>
      </c>
      <c r="E93" s="8">
        <v>9</v>
      </c>
      <c r="F93" s="13">
        <v>59.02</v>
      </c>
      <c r="G93" s="13">
        <f t="shared" si="6"/>
        <v>17.790000000000006</v>
      </c>
      <c r="H93" s="4" t="s">
        <v>181</v>
      </c>
    </row>
    <row r="94" spans="1:8" ht="12.75">
      <c r="A94" s="12">
        <v>9</v>
      </c>
      <c r="B94" s="48">
        <v>3</v>
      </c>
      <c r="C94" s="32" t="s">
        <v>108</v>
      </c>
      <c r="D94" s="36" t="s">
        <v>187</v>
      </c>
      <c r="E94" s="8">
        <v>8</v>
      </c>
      <c r="F94" s="13">
        <v>89.98</v>
      </c>
      <c r="G94" s="13">
        <f t="shared" si="6"/>
        <v>48.75000000000001</v>
      </c>
      <c r="H94" s="4" t="s">
        <v>181</v>
      </c>
    </row>
    <row r="95" spans="1:8" ht="12.75">
      <c r="A95" s="28"/>
      <c r="B95" s="4"/>
      <c r="C95" s="32"/>
      <c r="D95" s="22"/>
      <c r="E95" s="8"/>
      <c r="F95" s="7"/>
      <c r="G95" s="7"/>
      <c r="H95" s="4"/>
    </row>
    <row r="96" spans="1:8" ht="15">
      <c r="A96" s="18" t="s">
        <v>272</v>
      </c>
      <c r="H96" s="4"/>
    </row>
    <row r="97" spans="1:8" ht="12.75">
      <c r="A97" s="19" t="s">
        <v>0</v>
      </c>
      <c r="B97" s="1" t="s">
        <v>7</v>
      </c>
      <c r="C97" s="1" t="s">
        <v>57</v>
      </c>
      <c r="D97" s="1" t="s">
        <v>2</v>
      </c>
      <c r="E97" s="1" t="s">
        <v>8</v>
      </c>
      <c r="F97" s="1" t="s">
        <v>58</v>
      </c>
      <c r="G97" s="1" t="s">
        <v>3</v>
      </c>
      <c r="H97" s="1" t="s">
        <v>273</v>
      </c>
    </row>
    <row r="98" spans="1:9" ht="12.75">
      <c r="A98" s="8">
        <v>1</v>
      </c>
      <c r="B98" s="4">
        <v>71</v>
      </c>
      <c r="C98" s="14" t="s">
        <v>146</v>
      </c>
      <c r="D98" s="4" t="s">
        <v>147</v>
      </c>
      <c r="E98" s="8">
        <v>11</v>
      </c>
      <c r="F98" s="7">
        <v>50.96</v>
      </c>
      <c r="G98" s="7"/>
      <c r="H98" s="4" t="s">
        <v>63</v>
      </c>
      <c r="I98" s="4" t="s">
        <v>129</v>
      </c>
    </row>
    <row r="99" spans="1:8" ht="12.75">
      <c r="A99" s="8">
        <v>2</v>
      </c>
      <c r="B99" s="4">
        <v>74</v>
      </c>
      <c r="C99" s="32" t="s">
        <v>104</v>
      </c>
      <c r="D99" s="20" t="s">
        <v>110</v>
      </c>
      <c r="E99" s="21">
        <v>16</v>
      </c>
      <c r="F99" s="7">
        <v>52.89</v>
      </c>
      <c r="G99" s="13">
        <f>F99-50.96</f>
        <v>1.9299999999999997</v>
      </c>
      <c r="H99" s="4" t="s">
        <v>63</v>
      </c>
    </row>
    <row r="100" spans="1:9" ht="12.75">
      <c r="A100" s="8">
        <v>3</v>
      </c>
      <c r="B100" s="4">
        <v>69</v>
      </c>
      <c r="C100" s="32" t="s">
        <v>31</v>
      </c>
      <c r="D100" s="20" t="s">
        <v>32</v>
      </c>
      <c r="E100" s="8">
        <v>14</v>
      </c>
      <c r="F100" s="7">
        <v>54.79</v>
      </c>
      <c r="G100" s="13">
        <f aca="true" t="shared" si="7" ref="G100:G154">F100-50.96</f>
        <v>3.8299999999999983</v>
      </c>
      <c r="H100" s="4" t="s">
        <v>63</v>
      </c>
      <c r="I100" s="4" t="s">
        <v>130</v>
      </c>
    </row>
    <row r="101" spans="1:8" ht="12.75">
      <c r="A101" s="8">
        <v>4</v>
      </c>
      <c r="B101" s="4">
        <v>75</v>
      </c>
      <c r="C101" s="32" t="s">
        <v>11</v>
      </c>
      <c r="D101" s="20" t="s">
        <v>55</v>
      </c>
      <c r="E101" s="21">
        <v>14</v>
      </c>
      <c r="F101" s="7">
        <v>55.23</v>
      </c>
      <c r="G101" s="13">
        <f t="shared" si="7"/>
        <v>4.269999999999996</v>
      </c>
      <c r="H101" s="4" t="s">
        <v>63</v>
      </c>
    </row>
    <row r="102" spans="1:8" ht="12.75">
      <c r="A102" s="8">
        <v>5</v>
      </c>
      <c r="B102">
        <v>54</v>
      </c>
      <c r="C102" s="32" t="s">
        <v>38</v>
      </c>
      <c r="D102" s="4" t="s">
        <v>72</v>
      </c>
      <c r="E102" s="21">
        <v>9</v>
      </c>
      <c r="F102" s="7">
        <v>56.66</v>
      </c>
      <c r="G102" s="13">
        <f t="shared" si="7"/>
        <v>5.699999999999996</v>
      </c>
      <c r="H102" s="4" t="s">
        <v>111</v>
      </c>
    </row>
    <row r="103" spans="1:8" ht="12.75">
      <c r="A103" s="8">
        <v>6</v>
      </c>
      <c r="B103" s="4">
        <v>64</v>
      </c>
      <c r="C103" s="32" t="s">
        <v>33</v>
      </c>
      <c r="D103" s="20" t="s">
        <v>34</v>
      </c>
      <c r="E103" s="8">
        <v>13</v>
      </c>
      <c r="F103" s="7">
        <v>57.82</v>
      </c>
      <c r="G103" s="13">
        <f t="shared" si="7"/>
        <v>6.859999999999999</v>
      </c>
      <c r="H103" s="4" t="s">
        <v>21</v>
      </c>
    </row>
    <row r="104" spans="1:8" ht="12.75">
      <c r="A104" s="8">
        <v>7</v>
      </c>
      <c r="B104" s="4">
        <v>68</v>
      </c>
      <c r="C104" s="32" t="s">
        <v>35</v>
      </c>
      <c r="D104" s="20" t="s">
        <v>36</v>
      </c>
      <c r="E104" s="21">
        <v>13</v>
      </c>
      <c r="F104" s="7">
        <v>58.53</v>
      </c>
      <c r="G104" s="13">
        <f t="shared" si="7"/>
        <v>7.57</v>
      </c>
      <c r="H104" s="4" t="s">
        <v>21</v>
      </c>
    </row>
    <row r="105" spans="1:8" ht="12.75">
      <c r="A105" s="8">
        <v>8</v>
      </c>
      <c r="B105">
        <v>42</v>
      </c>
      <c r="C105" s="32" t="s">
        <v>11</v>
      </c>
      <c r="D105" s="27" t="s">
        <v>137</v>
      </c>
      <c r="E105" s="8">
        <v>9</v>
      </c>
      <c r="F105" s="7">
        <v>58.94</v>
      </c>
      <c r="G105" s="13">
        <f t="shared" si="7"/>
        <v>7.979999999999997</v>
      </c>
      <c r="H105" s="4" t="s">
        <v>106</v>
      </c>
    </row>
    <row r="106" spans="1:8" ht="12.75">
      <c r="A106" s="12">
        <v>9</v>
      </c>
      <c r="B106">
        <v>34</v>
      </c>
      <c r="C106" s="32" t="s">
        <v>54</v>
      </c>
      <c r="D106" s="20" t="s">
        <v>66</v>
      </c>
      <c r="E106" s="8">
        <v>10</v>
      </c>
      <c r="F106" s="7">
        <v>59.1</v>
      </c>
      <c r="G106" s="13">
        <f t="shared" si="7"/>
        <v>8.14</v>
      </c>
      <c r="H106" s="4" t="s">
        <v>159</v>
      </c>
    </row>
    <row r="107" spans="1:8" ht="12.75">
      <c r="A107" s="12">
        <v>10</v>
      </c>
      <c r="B107">
        <v>47</v>
      </c>
      <c r="C107" s="32" t="s">
        <v>33</v>
      </c>
      <c r="D107" s="20" t="s">
        <v>47</v>
      </c>
      <c r="E107" s="8">
        <v>12</v>
      </c>
      <c r="F107" s="7">
        <v>59.79</v>
      </c>
      <c r="G107" s="13">
        <f t="shared" si="7"/>
        <v>8.829999999999998</v>
      </c>
      <c r="H107" s="4" t="s">
        <v>106</v>
      </c>
    </row>
    <row r="108" spans="1:9" ht="12.75">
      <c r="A108" s="12">
        <v>11</v>
      </c>
      <c r="B108">
        <v>48</v>
      </c>
      <c r="C108" s="32" t="s">
        <v>35</v>
      </c>
      <c r="D108" s="20" t="s">
        <v>69</v>
      </c>
      <c r="E108" s="8">
        <v>10</v>
      </c>
      <c r="F108" s="7">
        <v>61.08</v>
      </c>
      <c r="G108" s="13">
        <f t="shared" si="7"/>
        <v>10.119999999999997</v>
      </c>
      <c r="H108" s="4" t="s">
        <v>106</v>
      </c>
      <c r="I108" s="4" t="s">
        <v>127</v>
      </c>
    </row>
    <row r="109" spans="1:8" ht="12.75">
      <c r="A109" s="12">
        <v>12</v>
      </c>
      <c r="B109" s="4">
        <v>72</v>
      </c>
      <c r="C109" s="32" t="s">
        <v>148</v>
      </c>
      <c r="D109" s="20" t="s">
        <v>149</v>
      </c>
      <c r="E109" s="21">
        <v>15</v>
      </c>
      <c r="F109" s="7">
        <v>60.08</v>
      </c>
      <c r="G109" s="13">
        <f t="shared" si="7"/>
        <v>9.119999999999997</v>
      </c>
      <c r="H109" s="4" t="s">
        <v>63</v>
      </c>
    </row>
    <row r="110" spans="1:9" ht="12.75">
      <c r="A110" s="12">
        <v>13</v>
      </c>
      <c r="B110">
        <v>60</v>
      </c>
      <c r="C110" s="32" t="s">
        <v>29</v>
      </c>
      <c r="D110" s="20" t="s">
        <v>22</v>
      </c>
      <c r="E110" s="21">
        <v>14</v>
      </c>
      <c r="F110" s="7">
        <v>60.17</v>
      </c>
      <c r="G110" s="13">
        <f t="shared" si="7"/>
        <v>9.21</v>
      </c>
      <c r="H110" s="4" t="s">
        <v>15</v>
      </c>
      <c r="I110" s="4" t="s">
        <v>127</v>
      </c>
    </row>
    <row r="111" spans="1:8" ht="12.75">
      <c r="A111" s="12">
        <v>14</v>
      </c>
      <c r="B111" s="4">
        <v>76</v>
      </c>
      <c r="C111" s="32" t="s">
        <v>11</v>
      </c>
      <c r="D111" s="20" t="s">
        <v>30</v>
      </c>
      <c r="E111" s="21">
        <v>13</v>
      </c>
      <c r="F111" s="7">
        <v>60.72</v>
      </c>
      <c r="G111" s="13">
        <f t="shared" si="7"/>
        <v>9.759999999999998</v>
      </c>
      <c r="H111" s="4" t="s">
        <v>63</v>
      </c>
    </row>
    <row r="112" spans="1:9" ht="12.75">
      <c r="A112" s="12">
        <v>15</v>
      </c>
      <c r="B112" s="4">
        <v>73</v>
      </c>
      <c r="C112" s="32" t="s">
        <v>148</v>
      </c>
      <c r="D112" s="20" t="s">
        <v>150</v>
      </c>
      <c r="E112" s="21">
        <v>14</v>
      </c>
      <c r="F112" s="7">
        <v>61.03</v>
      </c>
      <c r="G112" s="13">
        <f t="shared" si="7"/>
        <v>10.07</v>
      </c>
      <c r="H112" s="4" t="s">
        <v>63</v>
      </c>
      <c r="I112" s="4" t="s">
        <v>127</v>
      </c>
    </row>
    <row r="113" spans="1:8" ht="12.75">
      <c r="A113" s="12">
        <v>16</v>
      </c>
      <c r="B113" s="4">
        <v>67</v>
      </c>
      <c r="C113" s="32" t="s">
        <v>113</v>
      </c>
      <c r="D113" s="20" t="s">
        <v>24</v>
      </c>
      <c r="E113" s="21">
        <v>11</v>
      </c>
      <c r="F113" s="7">
        <v>61.13</v>
      </c>
      <c r="G113" s="13">
        <f t="shared" si="7"/>
        <v>10.170000000000002</v>
      </c>
      <c r="H113" s="4" t="s">
        <v>21</v>
      </c>
    </row>
    <row r="114" spans="1:8" ht="12.75">
      <c r="A114" s="8">
        <v>17</v>
      </c>
      <c r="B114" s="4">
        <v>66</v>
      </c>
      <c r="C114" s="32" t="s">
        <v>104</v>
      </c>
      <c r="D114" s="20" t="s">
        <v>112</v>
      </c>
      <c r="E114" s="21">
        <v>14</v>
      </c>
      <c r="F114" s="7">
        <v>62.66</v>
      </c>
      <c r="G114" s="13">
        <f t="shared" si="7"/>
        <v>11.699999999999996</v>
      </c>
      <c r="H114" s="4" t="s">
        <v>21</v>
      </c>
    </row>
    <row r="115" spans="1:8" ht="12.75">
      <c r="A115" s="8">
        <v>18</v>
      </c>
      <c r="B115">
        <v>37</v>
      </c>
      <c r="C115" s="32" t="s">
        <v>53</v>
      </c>
      <c r="D115" s="20" t="s">
        <v>76</v>
      </c>
      <c r="E115" s="8">
        <v>9</v>
      </c>
      <c r="F115" s="7">
        <v>63.01</v>
      </c>
      <c r="G115" s="13">
        <f t="shared" si="7"/>
        <v>12.049999999999997</v>
      </c>
      <c r="H115" s="4" t="s">
        <v>159</v>
      </c>
    </row>
    <row r="116" spans="1:8" ht="12.75">
      <c r="A116" s="12">
        <v>19</v>
      </c>
      <c r="B116">
        <v>44</v>
      </c>
      <c r="C116" s="32" t="s">
        <v>108</v>
      </c>
      <c r="D116" s="20" t="s">
        <v>109</v>
      </c>
      <c r="E116" s="8">
        <v>10</v>
      </c>
      <c r="F116" s="7">
        <v>63.42</v>
      </c>
      <c r="G116" s="13">
        <f t="shared" si="7"/>
        <v>12.46</v>
      </c>
      <c r="H116" s="4" t="s">
        <v>106</v>
      </c>
    </row>
    <row r="117" spans="1:8" ht="12.75">
      <c r="A117" s="12">
        <v>20</v>
      </c>
      <c r="B117">
        <v>38</v>
      </c>
      <c r="C117" s="32" t="s">
        <v>53</v>
      </c>
      <c r="D117" s="20" t="s">
        <v>66</v>
      </c>
      <c r="E117" s="8">
        <v>11</v>
      </c>
      <c r="F117" s="7">
        <v>63.52</v>
      </c>
      <c r="G117" s="13">
        <f t="shared" si="7"/>
        <v>12.560000000000002</v>
      </c>
      <c r="H117" s="4" t="s">
        <v>159</v>
      </c>
    </row>
    <row r="118" spans="1:8" ht="12.75">
      <c r="A118" s="12">
        <v>21</v>
      </c>
      <c r="B118">
        <v>29</v>
      </c>
      <c r="C118" s="32" t="s">
        <v>165</v>
      </c>
      <c r="D118" s="20" t="s">
        <v>166</v>
      </c>
      <c r="E118" s="8">
        <v>13</v>
      </c>
      <c r="F118" s="7">
        <v>63.57</v>
      </c>
      <c r="G118" s="13">
        <f t="shared" si="7"/>
        <v>12.61</v>
      </c>
      <c r="H118" s="4" t="s">
        <v>95</v>
      </c>
    </row>
    <row r="119" spans="1:8" ht="12.75">
      <c r="A119" s="12">
        <v>22</v>
      </c>
      <c r="B119">
        <v>43</v>
      </c>
      <c r="C119" s="32" t="s">
        <v>39</v>
      </c>
      <c r="D119" s="20" t="s">
        <v>46</v>
      </c>
      <c r="E119" s="8">
        <v>11</v>
      </c>
      <c r="F119" s="7">
        <v>63.44</v>
      </c>
      <c r="G119" s="13">
        <f t="shared" si="7"/>
        <v>12.479999999999997</v>
      </c>
      <c r="H119" s="4" t="s">
        <v>106</v>
      </c>
    </row>
    <row r="120" spans="1:8" ht="12.75">
      <c r="A120" s="12">
        <v>23</v>
      </c>
      <c r="B120" s="4">
        <v>70</v>
      </c>
      <c r="C120" s="32" t="s">
        <v>11</v>
      </c>
      <c r="D120" s="20" t="s">
        <v>107</v>
      </c>
      <c r="E120" s="21">
        <v>12</v>
      </c>
      <c r="F120" s="7">
        <v>63.93</v>
      </c>
      <c r="G120" s="13">
        <f t="shared" si="7"/>
        <v>12.969999999999999</v>
      </c>
      <c r="H120" s="4" t="s">
        <v>63</v>
      </c>
    </row>
    <row r="121" spans="1:9" ht="12.75">
      <c r="A121" s="12">
        <v>24</v>
      </c>
      <c r="B121" s="4">
        <v>20</v>
      </c>
      <c r="C121" s="32" t="s">
        <v>48</v>
      </c>
      <c r="D121" s="20" t="s">
        <v>73</v>
      </c>
      <c r="E121" s="8">
        <v>10</v>
      </c>
      <c r="F121" s="7">
        <v>64.04</v>
      </c>
      <c r="G121" s="13">
        <f t="shared" si="7"/>
        <v>13.080000000000005</v>
      </c>
      <c r="H121" s="4" t="s">
        <v>103</v>
      </c>
      <c r="I121" s="4" t="s">
        <v>127</v>
      </c>
    </row>
    <row r="122" spans="1:8" ht="12.75">
      <c r="A122" s="12">
        <v>25</v>
      </c>
      <c r="B122">
        <v>56</v>
      </c>
      <c r="C122" s="32" t="s">
        <v>11</v>
      </c>
      <c r="D122" s="20" t="s">
        <v>64</v>
      </c>
      <c r="E122" s="21">
        <v>17</v>
      </c>
      <c r="F122" s="7">
        <v>64.08</v>
      </c>
      <c r="G122" s="13">
        <f t="shared" si="7"/>
        <v>13.119999999999997</v>
      </c>
      <c r="H122" s="4" t="s">
        <v>15</v>
      </c>
    </row>
    <row r="123" spans="1:9" ht="12.75">
      <c r="A123" s="8">
        <v>26</v>
      </c>
      <c r="B123" s="4">
        <v>65</v>
      </c>
      <c r="C123" s="32" t="s">
        <v>104</v>
      </c>
      <c r="D123" s="20" t="s">
        <v>105</v>
      </c>
      <c r="E123" s="21">
        <v>13</v>
      </c>
      <c r="F123" s="7">
        <v>65.98</v>
      </c>
      <c r="G123" s="13">
        <f t="shared" si="7"/>
        <v>15.020000000000003</v>
      </c>
      <c r="H123" s="4" t="s">
        <v>21</v>
      </c>
      <c r="I123" s="4" t="s">
        <v>127</v>
      </c>
    </row>
    <row r="124" spans="1:8" ht="12.75">
      <c r="A124" s="8">
        <v>27</v>
      </c>
      <c r="B124">
        <v>46</v>
      </c>
      <c r="C124" s="32" t="s">
        <v>37</v>
      </c>
      <c r="D124" s="20" t="s">
        <v>74</v>
      </c>
      <c r="E124" s="8">
        <v>11</v>
      </c>
      <c r="F124" s="7">
        <v>66.29</v>
      </c>
      <c r="G124" s="13">
        <f t="shared" si="7"/>
        <v>15.330000000000005</v>
      </c>
      <c r="H124" s="4" t="s">
        <v>106</v>
      </c>
    </row>
    <row r="125" spans="1:8" ht="12.75">
      <c r="A125" s="12">
        <v>28</v>
      </c>
      <c r="B125">
        <v>49</v>
      </c>
      <c r="C125" s="32" t="s">
        <v>152</v>
      </c>
      <c r="D125" s="4" t="s">
        <v>153</v>
      </c>
      <c r="E125" s="21">
        <v>9</v>
      </c>
      <c r="F125" s="7">
        <v>66.5</v>
      </c>
      <c r="G125" s="13">
        <f t="shared" si="7"/>
        <v>15.54</v>
      </c>
      <c r="H125" s="4" t="s">
        <v>111</v>
      </c>
    </row>
    <row r="126" spans="1:8" ht="12.75">
      <c r="A126" s="12">
        <v>29</v>
      </c>
      <c r="B126">
        <v>45</v>
      </c>
      <c r="C126" s="32" t="s">
        <v>48</v>
      </c>
      <c r="D126" s="20" t="s">
        <v>49</v>
      </c>
      <c r="E126" s="8">
        <v>13</v>
      </c>
      <c r="F126" s="7">
        <v>67.05</v>
      </c>
      <c r="G126" s="13">
        <f t="shared" si="7"/>
        <v>16.089999999999996</v>
      </c>
      <c r="H126" s="4" t="s">
        <v>106</v>
      </c>
    </row>
    <row r="127" spans="1:8" ht="12.75">
      <c r="A127" s="12">
        <v>30</v>
      </c>
      <c r="B127">
        <v>41</v>
      </c>
      <c r="C127" s="32" t="s">
        <v>100</v>
      </c>
      <c r="D127" s="20" t="s">
        <v>73</v>
      </c>
      <c r="E127" s="8">
        <v>12</v>
      </c>
      <c r="F127" s="7">
        <v>67.4</v>
      </c>
      <c r="G127" s="13">
        <f t="shared" si="7"/>
        <v>16.440000000000005</v>
      </c>
      <c r="H127" s="4" t="s">
        <v>106</v>
      </c>
    </row>
    <row r="128" spans="1:8" ht="12.75">
      <c r="A128" s="12">
        <v>31</v>
      </c>
      <c r="B128">
        <v>59</v>
      </c>
      <c r="C128" s="32" t="s">
        <v>37</v>
      </c>
      <c r="D128" s="20" t="s">
        <v>23</v>
      </c>
      <c r="E128" s="21">
        <v>12</v>
      </c>
      <c r="F128" s="7">
        <v>67.81</v>
      </c>
      <c r="G128" s="13">
        <f t="shared" si="7"/>
        <v>16.85</v>
      </c>
      <c r="H128" s="4" t="s">
        <v>15</v>
      </c>
    </row>
    <row r="129" spans="1:8" ht="12.75">
      <c r="A129" s="8">
        <v>32</v>
      </c>
      <c r="B129">
        <v>32</v>
      </c>
      <c r="C129" s="32" t="s">
        <v>100</v>
      </c>
      <c r="D129" s="20" t="s">
        <v>93</v>
      </c>
      <c r="E129" s="8">
        <v>11</v>
      </c>
      <c r="F129" s="7">
        <v>68.41</v>
      </c>
      <c r="G129" s="13">
        <f t="shared" si="7"/>
        <v>17.449999999999996</v>
      </c>
      <c r="H129" s="4" t="s">
        <v>159</v>
      </c>
    </row>
    <row r="130" spans="1:8" ht="12.75">
      <c r="A130" s="8">
        <v>33</v>
      </c>
      <c r="B130" s="4">
        <v>22</v>
      </c>
      <c r="C130" s="32" t="s">
        <v>170</v>
      </c>
      <c r="D130" s="20" t="s">
        <v>171</v>
      </c>
      <c r="E130" s="8">
        <v>9</v>
      </c>
      <c r="F130" s="7">
        <v>69.45</v>
      </c>
      <c r="G130" s="13">
        <f t="shared" si="7"/>
        <v>18.490000000000002</v>
      </c>
      <c r="H130" s="4" t="s">
        <v>103</v>
      </c>
    </row>
    <row r="131" spans="1:8" ht="12.75">
      <c r="A131" s="12">
        <v>34</v>
      </c>
      <c r="B131">
        <v>26</v>
      </c>
      <c r="C131" s="32" t="s">
        <v>167</v>
      </c>
      <c r="D131" s="20" t="s">
        <v>168</v>
      </c>
      <c r="E131" s="8">
        <v>11</v>
      </c>
      <c r="F131" s="7">
        <v>69.6</v>
      </c>
      <c r="G131" s="13">
        <f t="shared" si="7"/>
        <v>18.639999999999993</v>
      </c>
      <c r="H131" s="4" t="s">
        <v>95</v>
      </c>
    </row>
    <row r="132" spans="1:8" ht="12.75">
      <c r="A132" s="12">
        <v>35</v>
      </c>
      <c r="B132">
        <v>40</v>
      </c>
      <c r="C132" s="32" t="s">
        <v>160</v>
      </c>
      <c r="D132" s="20" t="s">
        <v>138</v>
      </c>
      <c r="E132" s="8">
        <v>11</v>
      </c>
      <c r="F132" s="7">
        <v>70.3</v>
      </c>
      <c r="G132" s="13">
        <f t="shared" si="7"/>
        <v>19.339999999999996</v>
      </c>
      <c r="H132" s="4" t="s">
        <v>159</v>
      </c>
    </row>
    <row r="133" spans="1:16" ht="12.75">
      <c r="A133" s="12">
        <v>36</v>
      </c>
      <c r="B133" s="4">
        <v>63</v>
      </c>
      <c r="C133" s="32" t="s">
        <v>67</v>
      </c>
      <c r="D133" s="20" t="s">
        <v>19</v>
      </c>
      <c r="E133" s="21">
        <v>13</v>
      </c>
      <c r="F133" s="7">
        <v>71.35</v>
      </c>
      <c r="G133" s="13">
        <f t="shared" si="7"/>
        <v>20.389999999999993</v>
      </c>
      <c r="H133" s="4" t="s">
        <v>21</v>
      </c>
      <c r="J133" s="4"/>
      <c r="K133" s="20"/>
      <c r="L133" s="20"/>
      <c r="M133" s="21"/>
      <c r="N133" s="7"/>
      <c r="O133" s="7"/>
      <c r="P133" s="4"/>
    </row>
    <row r="134" spans="1:8" ht="12.75">
      <c r="A134" s="12">
        <v>37</v>
      </c>
      <c r="B134">
        <v>27</v>
      </c>
      <c r="C134" s="32" t="s">
        <v>167</v>
      </c>
      <c r="D134" s="20" t="s">
        <v>101</v>
      </c>
      <c r="E134" s="8">
        <v>11</v>
      </c>
      <c r="F134" s="7">
        <v>70.44</v>
      </c>
      <c r="G134" s="13">
        <f t="shared" si="7"/>
        <v>19.479999999999997</v>
      </c>
      <c r="H134" s="4" t="s">
        <v>95</v>
      </c>
    </row>
    <row r="135" spans="1:8" ht="12.75">
      <c r="A135" s="12">
        <v>38</v>
      </c>
      <c r="B135" s="4">
        <v>62</v>
      </c>
      <c r="C135" s="32" t="s">
        <v>31</v>
      </c>
      <c r="D135" s="20" t="s">
        <v>68</v>
      </c>
      <c r="E135" s="21">
        <v>10</v>
      </c>
      <c r="F135" s="7">
        <v>70.5</v>
      </c>
      <c r="G135" s="13">
        <f t="shared" si="7"/>
        <v>19.54</v>
      </c>
      <c r="H135" s="4" t="s">
        <v>21</v>
      </c>
    </row>
    <row r="136" spans="1:8" ht="12.75">
      <c r="A136" s="12">
        <v>39</v>
      </c>
      <c r="B136">
        <v>50</v>
      </c>
      <c r="C136" s="14" t="s">
        <v>146</v>
      </c>
      <c r="D136" s="4" t="s">
        <v>141</v>
      </c>
      <c r="E136" s="21">
        <v>8</v>
      </c>
      <c r="F136" s="7">
        <v>70.62</v>
      </c>
      <c r="G136" s="13">
        <f t="shared" si="7"/>
        <v>19.660000000000004</v>
      </c>
      <c r="H136" s="4" t="s">
        <v>111</v>
      </c>
    </row>
    <row r="137" spans="1:8" ht="12.75">
      <c r="A137" s="12">
        <v>40</v>
      </c>
      <c r="B137">
        <v>24</v>
      </c>
      <c r="C137" s="32" t="s">
        <v>83</v>
      </c>
      <c r="D137" s="20" t="s">
        <v>90</v>
      </c>
      <c r="E137" s="8">
        <v>11</v>
      </c>
      <c r="F137" s="7">
        <v>71.55</v>
      </c>
      <c r="G137" s="13">
        <f t="shared" si="7"/>
        <v>20.589999999999996</v>
      </c>
      <c r="H137" s="4" t="s">
        <v>95</v>
      </c>
    </row>
    <row r="138" spans="1:8" ht="12.75">
      <c r="A138" s="12">
        <v>41</v>
      </c>
      <c r="B138">
        <v>57</v>
      </c>
      <c r="C138" s="32" t="s">
        <v>42</v>
      </c>
      <c r="D138" s="20" t="s">
        <v>43</v>
      </c>
      <c r="E138" s="21">
        <v>16</v>
      </c>
      <c r="F138" s="7">
        <v>71.65</v>
      </c>
      <c r="G138" s="13">
        <f t="shared" si="7"/>
        <v>20.690000000000005</v>
      </c>
      <c r="H138" s="4" t="s">
        <v>15</v>
      </c>
    </row>
    <row r="139" spans="1:8" ht="12.75">
      <c r="A139" s="8" t="s">
        <v>258</v>
      </c>
      <c r="B139">
        <v>35</v>
      </c>
      <c r="C139" s="32" t="s">
        <v>88</v>
      </c>
      <c r="D139" s="20" t="s">
        <v>72</v>
      </c>
      <c r="E139" s="8">
        <v>13</v>
      </c>
      <c r="F139" s="7">
        <v>72.31</v>
      </c>
      <c r="G139" s="13">
        <f t="shared" si="7"/>
        <v>21.35</v>
      </c>
      <c r="H139" s="4" t="s">
        <v>159</v>
      </c>
    </row>
    <row r="140" spans="1:8" ht="12.75">
      <c r="A140" s="8" t="s">
        <v>258</v>
      </c>
      <c r="B140">
        <v>33</v>
      </c>
      <c r="C140" s="32" t="s">
        <v>152</v>
      </c>
      <c r="D140" s="20" t="s">
        <v>132</v>
      </c>
      <c r="E140" s="8">
        <v>9</v>
      </c>
      <c r="F140" s="7">
        <v>72.31</v>
      </c>
      <c r="G140" s="13">
        <f t="shared" si="7"/>
        <v>21.35</v>
      </c>
      <c r="H140" s="4" t="s">
        <v>159</v>
      </c>
    </row>
    <row r="141" spans="1:8" ht="12.75">
      <c r="A141" s="8">
        <v>44</v>
      </c>
      <c r="B141">
        <v>31</v>
      </c>
      <c r="C141" s="32" t="s">
        <v>91</v>
      </c>
      <c r="D141" s="20" t="s">
        <v>92</v>
      </c>
      <c r="E141" s="8">
        <v>8</v>
      </c>
      <c r="F141" s="7">
        <v>72.87</v>
      </c>
      <c r="G141" s="13">
        <f t="shared" si="7"/>
        <v>21.910000000000004</v>
      </c>
      <c r="H141" s="4" t="s">
        <v>95</v>
      </c>
    </row>
    <row r="142" spans="1:8" ht="12.75">
      <c r="A142" s="8">
        <v>45</v>
      </c>
      <c r="B142">
        <v>53</v>
      </c>
      <c r="C142" s="14" t="s">
        <v>154</v>
      </c>
      <c r="D142" s="4" t="s">
        <v>155</v>
      </c>
      <c r="E142" s="4" t="s">
        <v>156</v>
      </c>
      <c r="F142" s="7">
        <v>74.13</v>
      </c>
      <c r="G142" s="13">
        <f t="shared" si="7"/>
        <v>23.169999999999995</v>
      </c>
      <c r="H142" s="4" t="s">
        <v>111</v>
      </c>
    </row>
    <row r="143" spans="1:8" ht="12.75">
      <c r="A143" s="8">
        <v>46</v>
      </c>
      <c r="B143">
        <v>61</v>
      </c>
      <c r="C143" s="32" t="s">
        <v>40</v>
      </c>
      <c r="D143" s="20" t="s">
        <v>41</v>
      </c>
      <c r="E143" s="21">
        <v>14</v>
      </c>
      <c r="F143" s="7">
        <v>74.53</v>
      </c>
      <c r="G143" s="13">
        <f t="shared" si="7"/>
        <v>23.57</v>
      </c>
      <c r="H143" s="4" t="s">
        <v>15</v>
      </c>
    </row>
    <row r="144" spans="1:9" ht="12.75">
      <c r="A144" s="8">
        <v>47</v>
      </c>
      <c r="B144">
        <v>39</v>
      </c>
      <c r="C144" s="32" t="s">
        <v>162</v>
      </c>
      <c r="D144" s="20" t="s">
        <v>163</v>
      </c>
      <c r="E144" s="8">
        <v>14</v>
      </c>
      <c r="F144" s="7">
        <v>75.35</v>
      </c>
      <c r="G144" s="13">
        <f t="shared" si="7"/>
        <v>24.389999999999993</v>
      </c>
      <c r="H144" s="4" t="s">
        <v>159</v>
      </c>
      <c r="I144" s="4" t="s">
        <v>127</v>
      </c>
    </row>
    <row r="145" spans="1:8" ht="12.75">
      <c r="A145" s="8">
        <v>48</v>
      </c>
      <c r="B145">
        <v>30</v>
      </c>
      <c r="C145" s="32" t="s">
        <v>25</v>
      </c>
      <c r="D145" s="20" t="s">
        <v>169</v>
      </c>
      <c r="E145" s="8" t="s">
        <v>77</v>
      </c>
      <c r="F145" s="7">
        <v>76.1</v>
      </c>
      <c r="G145" s="13">
        <f t="shared" si="7"/>
        <v>25.139999999999993</v>
      </c>
      <c r="H145" s="4" t="s">
        <v>95</v>
      </c>
    </row>
    <row r="146" spans="1:9" ht="12.75">
      <c r="A146" s="8">
        <v>49</v>
      </c>
      <c r="B146">
        <v>25</v>
      </c>
      <c r="C146" s="32" t="s">
        <v>67</v>
      </c>
      <c r="D146" s="20" t="s">
        <v>98</v>
      </c>
      <c r="E146" s="8">
        <v>10</v>
      </c>
      <c r="F146" s="7">
        <v>77.41</v>
      </c>
      <c r="G146" s="13">
        <f t="shared" si="7"/>
        <v>26.449999999999996</v>
      </c>
      <c r="H146" s="4" t="s">
        <v>95</v>
      </c>
      <c r="I146" s="4" t="s">
        <v>44</v>
      </c>
    </row>
    <row r="147" spans="1:8" ht="12.75">
      <c r="A147" s="8">
        <v>50</v>
      </c>
      <c r="B147" s="4">
        <v>19</v>
      </c>
      <c r="C147" s="32" t="s">
        <v>172</v>
      </c>
      <c r="D147" s="20" t="s">
        <v>73</v>
      </c>
      <c r="E147" s="8">
        <v>9</v>
      </c>
      <c r="F147" s="7">
        <v>81.33</v>
      </c>
      <c r="G147" s="13">
        <f t="shared" si="7"/>
        <v>30.369999999999997</v>
      </c>
      <c r="H147" s="4" t="s">
        <v>103</v>
      </c>
    </row>
    <row r="148" spans="1:8" ht="12.75">
      <c r="A148" s="8">
        <v>51</v>
      </c>
      <c r="B148">
        <v>51</v>
      </c>
      <c r="C148" s="14" t="s">
        <v>148</v>
      </c>
      <c r="D148" s="4" t="s">
        <v>157</v>
      </c>
      <c r="E148" s="21">
        <v>9</v>
      </c>
      <c r="F148" s="7">
        <v>81.79</v>
      </c>
      <c r="G148" s="13">
        <f t="shared" si="7"/>
        <v>30.830000000000005</v>
      </c>
      <c r="H148" s="4" t="s">
        <v>111</v>
      </c>
    </row>
    <row r="149" spans="1:8" ht="12.75">
      <c r="A149" s="8">
        <v>52</v>
      </c>
      <c r="B149">
        <v>36</v>
      </c>
      <c r="C149" s="32" t="s">
        <v>88</v>
      </c>
      <c r="D149" s="20" t="s">
        <v>65</v>
      </c>
      <c r="E149" s="8">
        <v>11</v>
      </c>
      <c r="F149" s="7">
        <v>82.92</v>
      </c>
      <c r="G149" s="13">
        <f t="shared" si="7"/>
        <v>31.96</v>
      </c>
      <c r="H149" s="4" t="s">
        <v>159</v>
      </c>
    </row>
    <row r="150" spans="1:8" ht="12.75">
      <c r="A150" s="8">
        <v>53</v>
      </c>
      <c r="B150">
        <v>58</v>
      </c>
      <c r="C150" s="32" t="s">
        <v>87</v>
      </c>
      <c r="D150" s="20" t="s">
        <v>20</v>
      </c>
      <c r="E150" s="21">
        <v>17</v>
      </c>
      <c r="F150" s="7">
        <v>85.02</v>
      </c>
      <c r="G150" s="13">
        <f t="shared" si="7"/>
        <v>34.059999999999995</v>
      </c>
      <c r="H150" s="4" t="s">
        <v>15</v>
      </c>
    </row>
    <row r="151" spans="1:9" ht="12.75">
      <c r="A151" s="8">
        <v>54</v>
      </c>
      <c r="B151">
        <v>52</v>
      </c>
      <c r="C151" s="14" t="s">
        <v>25</v>
      </c>
      <c r="D151" s="4" t="s">
        <v>75</v>
      </c>
      <c r="E151" s="4" t="s">
        <v>120</v>
      </c>
      <c r="F151" s="7">
        <v>88.76</v>
      </c>
      <c r="G151" s="13">
        <f t="shared" si="7"/>
        <v>37.800000000000004</v>
      </c>
      <c r="H151" s="4" t="s">
        <v>111</v>
      </c>
      <c r="I151" s="4" t="s">
        <v>127</v>
      </c>
    </row>
    <row r="152" spans="1:8" ht="12.75">
      <c r="A152" s="8">
        <v>55</v>
      </c>
      <c r="B152" s="4">
        <v>18</v>
      </c>
      <c r="C152" s="32" t="s">
        <v>71</v>
      </c>
      <c r="D152" s="20" t="s">
        <v>102</v>
      </c>
      <c r="E152" s="8">
        <v>11</v>
      </c>
      <c r="F152" s="7">
        <v>91.41</v>
      </c>
      <c r="G152" s="13">
        <f t="shared" si="7"/>
        <v>40.449999999999996</v>
      </c>
      <c r="H152" s="4" t="s">
        <v>103</v>
      </c>
    </row>
    <row r="153" spans="1:8" ht="12.75">
      <c r="A153" s="8">
        <v>56</v>
      </c>
      <c r="B153" s="4">
        <v>17</v>
      </c>
      <c r="C153" s="32" t="s">
        <v>96</v>
      </c>
      <c r="D153" s="20" t="s">
        <v>97</v>
      </c>
      <c r="E153" s="8">
        <v>11</v>
      </c>
      <c r="F153" s="7">
        <v>97.55</v>
      </c>
      <c r="G153" s="13">
        <f t="shared" si="7"/>
        <v>46.589999999999996</v>
      </c>
      <c r="H153" s="4" t="s">
        <v>103</v>
      </c>
    </row>
    <row r="154" spans="1:9" ht="12.75">
      <c r="A154" s="8">
        <v>57</v>
      </c>
      <c r="B154" s="4">
        <v>77</v>
      </c>
      <c r="C154" s="32" t="s">
        <v>38</v>
      </c>
      <c r="D154" s="20" t="s">
        <v>34</v>
      </c>
      <c r="E154" s="21">
        <v>13</v>
      </c>
      <c r="F154" s="7">
        <v>136.15</v>
      </c>
      <c r="G154" s="13">
        <f t="shared" si="7"/>
        <v>85.19</v>
      </c>
      <c r="H154" s="4" t="s">
        <v>63</v>
      </c>
      <c r="I154" s="4" t="s">
        <v>126</v>
      </c>
    </row>
    <row r="155" spans="1:9" ht="15">
      <c r="A155" s="5" t="s">
        <v>188</v>
      </c>
      <c r="C155" s="6"/>
      <c r="D155" s="6"/>
      <c r="E155" s="6"/>
      <c r="H155" s="14" t="s">
        <v>128</v>
      </c>
      <c r="I155" s="4"/>
    </row>
    <row r="156" spans="1:9" ht="14.25">
      <c r="A156" s="1" t="s">
        <v>6</v>
      </c>
      <c r="B156" s="6"/>
      <c r="D156" s="1" t="s">
        <v>125</v>
      </c>
      <c r="E156" s="26"/>
      <c r="F156" s="26"/>
      <c r="G156" s="26"/>
      <c r="H156" s="26"/>
      <c r="I156" s="4"/>
    </row>
    <row r="157" spans="1:9" ht="12.75">
      <c r="A157" s="1" t="s">
        <v>124</v>
      </c>
      <c r="D157" s="1" t="s">
        <v>123</v>
      </c>
      <c r="I157" s="4"/>
    </row>
    <row r="158" spans="1:9" ht="12.75">
      <c r="A158" s="1" t="s">
        <v>143</v>
      </c>
      <c r="B158" s="1"/>
      <c r="C158" s="4"/>
      <c r="D158" s="1" t="s">
        <v>145</v>
      </c>
      <c r="E158" s="4"/>
      <c r="I158" s="4"/>
    </row>
    <row r="159" spans="1:9" ht="12.75">
      <c r="A159" s="8">
        <v>1</v>
      </c>
      <c r="B159" s="4">
        <v>11</v>
      </c>
      <c r="C159" s="32" t="s">
        <v>174</v>
      </c>
      <c r="D159" s="20" t="s">
        <v>175</v>
      </c>
      <c r="E159" s="8">
        <v>8</v>
      </c>
      <c r="F159" s="7">
        <v>40.6</v>
      </c>
      <c r="G159" s="13"/>
      <c r="H159" s="4" t="s">
        <v>173</v>
      </c>
      <c r="I159" s="4"/>
    </row>
    <row r="160" spans="1:9" ht="12.75">
      <c r="A160" s="8">
        <v>2</v>
      </c>
      <c r="B160" s="4">
        <v>9</v>
      </c>
      <c r="C160" s="32" t="s">
        <v>94</v>
      </c>
      <c r="D160" s="20" t="s">
        <v>122</v>
      </c>
      <c r="E160" s="8">
        <v>8</v>
      </c>
      <c r="F160" s="7">
        <v>41.23</v>
      </c>
      <c r="G160" s="13"/>
      <c r="H160" s="4" t="s">
        <v>181</v>
      </c>
      <c r="I160" s="4"/>
    </row>
    <row r="161" spans="1:9" ht="12.75">
      <c r="A161" s="8">
        <v>3</v>
      </c>
      <c r="B161" s="4">
        <v>10</v>
      </c>
      <c r="C161" s="32" t="s">
        <v>96</v>
      </c>
      <c r="D161" s="20" t="s">
        <v>176</v>
      </c>
      <c r="E161" s="8">
        <v>9</v>
      </c>
      <c r="F161" s="7">
        <v>41.37</v>
      </c>
      <c r="G161" s="13">
        <f>F161-40.6</f>
        <v>0.769999999999996</v>
      </c>
      <c r="H161" s="4" t="s">
        <v>173</v>
      </c>
      <c r="I161" s="4"/>
    </row>
    <row r="162" spans="1:9" ht="12.75">
      <c r="A162" s="8">
        <v>4</v>
      </c>
      <c r="B162" s="4">
        <v>13</v>
      </c>
      <c r="C162" s="32" t="s">
        <v>71</v>
      </c>
      <c r="D162" s="20" t="s">
        <v>163</v>
      </c>
      <c r="E162" s="8">
        <v>9</v>
      </c>
      <c r="F162" s="7">
        <v>44.73</v>
      </c>
      <c r="G162" s="13">
        <f>F162-40.6</f>
        <v>4.1299999999999955</v>
      </c>
      <c r="H162" s="4" t="s">
        <v>173</v>
      </c>
      <c r="I162" s="4"/>
    </row>
    <row r="163" spans="1:17" ht="12.75">
      <c r="A163" s="8">
        <v>5</v>
      </c>
      <c r="B163" s="4">
        <v>1</v>
      </c>
      <c r="C163" s="32" t="s">
        <v>100</v>
      </c>
      <c r="D163" s="20" t="s">
        <v>132</v>
      </c>
      <c r="E163" s="8">
        <v>8</v>
      </c>
      <c r="F163" s="7">
        <v>45.36</v>
      </c>
      <c r="G163" s="13">
        <f>F163-41.23</f>
        <v>4.130000000000003</v>
      </c>
      <c r="H163" s="4" t="s">
        <v>181</v>
      </c>
      <c r="I163" s="4" t="s">
        <v>127</v>
      </c>
      <c r="Q163" s="4"/>
    </row>
    <row r="164" spans="1:9" ht="12.75">
      <c r="A164" s="8">
        <v>6</v>
      </c>
      <c r="B164" s="4">
        <v>12</v>
      </c>
      <c r="C164" s="32" t="s">
        <v>83</v>
      </c>
      <c r="D164" s="20" t="s">
        <v>99</v>
      </c>
      <c r="E164" s="8">
        <v>9</v>
      </c>
      <c r="F164" s="7">
        <v>45.93</v>
      </c>
      <c r="G164" s="13">
        <f>F164-40.6</f>
        <v>5.329999999999998</v>
      </c>
      <c r="H164" s="4" t="s">
        <v>173</v>
      </c>
      <c r="I164" s="4"/>
    </row>
    <row r="165" spans="1:17" ht="12.75">
      <c r="A165" s="8">
        <v>7</v>
      </c>
      <c r="B165" s="4">
        <v>2</v>
      </c>
      <c r="C165" s="32" t="s">
        <v>174</v>
      </c>
      <c r="D165" s="20" t="s">
        <v>182</v>
      </c>
      <c r="E165" s="8">
        <v>10</v>
      </c>
      <c r="F165" s="7">
        <v>47.27</v>
      </c>
      <c r="G165" s="13">
        <f>F165-41.23</f>
        <v>6.040000000000006</v>
      </c>
      <c r="H165" s="4" t="s">
        <v>181</v>
      </c>
      <c r="I165" s="4"/>
      <c r="K165" s="4"/>
      <c r="L165" s="20"/>
      <c r="M165" s="20"/>
      <c r="N165" s="8"/>
      <c r="O165" s="7"/>
      <c r="P165" s="7"/>
      <c r="Q165" s="4"/>
    </row>
    <row r="166" spans="1:9" ht="12.75">
      <c r="A166" s="8">
        <v>8</v>
      </c>
      <c r="B166" s="4">
        <v>8</v>
      </c>
      <c r="C166" s="32" t="s">
        <v>67</v>
      </c>
      <c r="D166" s="20" t="s">
        <v>76</v>
      </c>
      <c r="E166" s="8">
        <v>8</v>
      </c>
      <c r="F166" s="7">
        <v>47.75</v>
      </c>
      <c r="G166" s="13">
        <f>F166-41.23</f>
        <v>6.520000000000003</v>
      </c>
      <c r="H166" s="4" t="s">
        <v>181</v>
      </c>
      <c r="I166" s="4"/>
    </row>
    <row r="167" spans="1:9" ht="12.75">
      <c r="A167" s="12">
        <v>9</v>
      </c>
      <c r="B167" s="4">
        <v>6</v>
      </c>
      <c r="C167" s="32" t="s">
        <v>88</v>
      </c>
      <c r="D167" s="22" t="s">
        <v>184</v>
      </c>
      <c r="E167" s="8">
        <v>7</v>
      </c>
      <c r="F167" s="7">
        <v>47.96</v>
      </c>
      <c r="G167" s="13">
        <f>F167-41.23</f>
        <v>6.730000000000004</v>
      </c>
      <c r="H167" s="4" t="s">
        <v>181</v>
      </c>
      <c r="I167" s="4"/>
    </row>
    <row r="168" spans="1:17" ht="12.75">
      <c r="A168" s="12">
        <v>10</v>
      </c>
      <c r="B168" s="4">
        <v>5</v>
      </c>
      <c r="C168" s="32" t="s">
        <v>88</v>
      </c>
      <c r="D168" s="22" t="s">
        <v>32</v>
      </c>
      <c r="E168" s="8">
        <v>9</v>
      </c>
      <c r="F168" s="7">
        <v>48.65</v>
      </c>
      <c r="G168" s="13">
        <f>F168-41.23</f>
        <v>7.420000000000002</v>
      </c>
      <c r="H168" s="4" t="s">
        <v>181</v>
      </c>
      <c r="I168" s="4"/>
      <c r="K168" s="4"/>
      <c r="L168" s="20"/>
      <c r="M168" s="20"/>
      <c r="N168" s="8"/>
      <c r="O168" s="7"/>
      <c r="P168" s="7"/>
      <c r="Q168" s="4"/>
    </row>
    <row r="169" spans="1:17" ht="12.75">
      <c r="A169" s="12">
        <v>11</v>
      </c>
      <c r="B169" s="4">
        <v>14</v>
      </c>
      <c r="C169" s="32" t="s">
        <v>165</v>
      </c>
      <c r="D169" s="20" t="s">
        <v>177</v>
      </c>
      <c r="E169" s="8">
        <v>11</v>
      </c>
      <c r="F169" s="7">
        <v>48.73</v>
      </c>
      <c r="G169" s="13">
        <f>F169-40.6</f>
        <v>8.129999999999995</v>
      </c>
      <c r="H169" s="4" t="s">
        <v>173</v>
      </c>
      <c r="I169" s="4" t="s">
        <v>45</v>
      </c>
      <c r="K169" s="4"/>
      <c r="L169" s="20"/>
      <c r="M169" s="20"/>
      <c r="N169" s="8"/>
      <c r="O169" s="7"/>
      <c r="P169" s="7"/>
      <c r="Q169" s="4"/>
    </row>
    <row r="170" spans="1:17" ht="12.75">
      <c r="A170" s="12">
        <v>12</v>
      </c>
      <c r="B170" s="4">
        <v>7</v>
      </c>
      <c r="C170" s="32" t="s">
        <v>54</v>
      </c>
      <c r="D170" s="22" t="s">
        <v>185</v>
      </c>
      <c r="E170" s="8">
        <v>7</v>
      </c>
      <c r="F170" s="7">
        <v>52.21</v>
      </c>
      <c r="G170" s="13">
        <f>F170-41.23</f>
        <v>10.980000000000004</v>
      </c>
      <c r="H170" s="4" t="s">
        <v>181</v>
      </c>
      <c r="I170" s="4"/>
      <c r="K170" s="4"/>
      <c r="L170" s="20"/>
      <c r="M170" s="22"/>
      <c r="N170" s="8"/>
      <c r="O170" s="7"/>
      <c r="P170" s="7"/>
      <c r="Q170" s="4"/>
    </row>
    <row r="171" spans="1:17" ht="12.75">
      <c r="A171" s="12">
        <v>13</v>
      </c>
      <c r="B171" s="4">
        <v>15</v>
      </c>
      <c r="C171" s="32" t="s">
        <v>91</v>
      </c>
      <c r="D171" s="20" t="s">
        <v>178</v>
      </c>
      <c r="E171" s="8">
        <v>6</v>
      </c>
      <c r="F171" s="7">
        <v>56.93</v>
      </c>
      <c r="G171" s="13">
        <f>F171-40.6</f>
        <v>16.33</v>
      </c>
      <c r="H171" s="4" t="s">
        <v>173</v>
      </c>
      <c r="I171" s="4"/>
      <c r="K171" s="4"/>
      <c r="L171" s="20"/>
      <c r="M171" s="22"/>
      <c r="N171" s="8"/>
      <c r="O171" s="7"/>
      <c r="P171" s="7"/>
      <c r="Q171" s="4"/>
    </row>
    <row r="172" spans="1:17" ht="12.75">
      <c r="A172" s="12">
        <v>14</v>
      </c>
      <c r="B172" s="4">
        <v>4</v>
      </c>
      <c r="C172" s="32" t="s">
        <v>167</v>
      </c>
      <c r="D172" s="22" t="s">
        <v>184</v>
      </c>
      <c r="E172" s="8">
        <v>8</v>
      </c>
      <c r="F172" s="7">
        <v>59.02</v>
      </c>
      <c r="G172" s="13">
        <f>F172-41.23</f>
        <v>17.790000000000006</v>
      </c>
      <c r="H172" s="4" t="s">
        <v>181</v>
      </c>
      <c r="I172" s="4"/>
      <c r="K172" s="4"/>
      <c r="L172" s="20"/>
      <c r="M172" s="22"/>
      <c r="N172" s="8"/>
      <c r="O172" s="7"/>
      <c r="P172" s="7"/>
      <c r="Q172" s="4"/>
    </row>
    <row r="173" spans="1:17" ht="12.75">
      <c r="A173" s="12">
        <v>15</v>
      </c>
      <c r="B173" s="4">
        <v>16</v>
      </c>
      <c r="C173" s="32" t="s">
        <v>160</v>
      </c>
      <c r="D173" s="20" t="s">
        <v>81</v>
      </c>
      <c r="E173" s="8">
        <v>9</v>
      </c>
      <c r="F173" s="7">
        <v>72.85</v>
      </c>
      <c r="G173" s="13">
        <f>F173-40.6</f>
        <v>32.24999999999999</v>
      </c>
      <c r="H173" s="4" t="s">
        <v>173</v>
      </c>
      <c r="I173" s="4"/>
      <c r="K173" s="4"/>
      <c r="L173" s="20"/>
      <c r="M173" s="22"/>
      <c r="N173" s="8"/>
      <c r="O173" s="7"/>
      <c r="P173" s="7"/>
      <c r="Q173" s="4"/>
    </row>
    <row r="174" spans="1:17" ht="12.75">
      <c r="A174" s="12">
        <v>16</v>
      </c>
      <c r="B174" s="4">
        <v>3</v>
      </c>
      <c r="C174" s="32" t="s">
        <v>186</v>
      </c>
      <c r="D174" s="22" t="s">
        <v>187</v>
      </c>
      <c r="E174" s="23" t="s">
        <v>77</v>
      </c>
      <c r="F174" s="7">
        <v>89.98</v>
      </c>
      <c r="G174" s="13">
        <f>F174-41.23</f>
        <v>48.75000000000001</v>
      </c>
      <c r="H174" s="4" t="s">
        <v>181</v>
      </c>
      <c r="I174" s="4"/>
      <c r="K174" s="4"/>
      <c r="L174" s="20"/>
      <c r="M174" s="22"/>
      <c r="N174" s="8"/>
      <c r="O174" s="7"/>
      <c r="P174" s="7"/>
      <c r="Q174" s="4"/>
    </row>
    <row r="175" spans="1:17" ht="12.75">
      <c r="A175" s="28"/>
      <c r="B175" s="4"/>
      <c r="C175" s="22"/>
      <c r="D175" s="20"/>
      <c r="E175" s="21"/>
      <c r="F175" s="7"/>
      <c r="G175" s="7"/>
      <c r="H175" s="4"/>
      <c r="I175" s="4"/>
      <c r="K175" s="4"/>
      <c r="L175" s="20"/>
      <c r="M175" s="22"/>
      <c r="N175" s="8"/>
      <c r="O175" s="7"/>
      <c r="P175" s="7"/>
      <c r="Q175" s="4"/>
    </row>
    <row r="176" ht="12.75">
      <c r="K176"/>
    </row>
    <row r="177" ht="12.75">
      <c r="K177"/>
    </row>
    <row r="178" ht="12.75">
      <c r="K178"/>
    </row>
    <row r="179" ht="12.75">
      <c r="K179"/>
    </row>
    <row r="180" ht="12.75">
      <c r="K180"/>
    </row>
    <row r="181" ht="12.75">
      <c r="K181"/>
    </row>
    <row r="182" ht="12.75">
      <c r="K182"/>
    </row>
    <row r="183" ht="12.75">
      <c r="K183"/>
    </row>
    <row r="184" ht="12.75">
      <c r="K184"/>
    </row>
    <row r="185" ht="12.75">
      <c r="K185"/>
    </row>
    <row r="186" ht="12.75">
      <c r="K186"/>
    </row>
    <row r="187" ht="12.75">
      <c r="K187"/>
    </row>
    <row r="188" ht="12.75">
      <c r="K188"/>
    </row>
    <row r="189" ht="12.75">
      <c r="K189"/>
    </row>
    <row r="190" ht="12.75">
      <c r="K190"/>
    </row>
    <row r="191" ht="12.75">
      <c r="K191"/>
    </row>
    <row r="192" ht="12.75">
      <c r="K192"/>
    </row>
    <row r="193" ht="12.75">
      <c r="K193"/>
    </row>
    <row r="194" ht="12.75">
      <c r="K194"/>
    </row>
    <row r="195" ht="12.75">
      <c r="K195"/>
    </row>
    <row r="196" ht="12.75">
      <c r="K196"/>
    </row>
    <row r="197" ht="12.75">
      <c r="K197"/>
    </row>
    <row r="198" ht="12.75">
      <c r="K198"/>
    </row>
    <row r="199" ht="12.75">
      <c r="K199"/>
    </row>
    <row r="200" ht="12.75">
      <c r="K200"/>
    </row>
    <row r="201" ht="12.75">
      <c r="K201"/>
    </row>
    <row r="202" ht="12.75">
      <c r="K202"/>
    </row>
    <row r="203" ht="12.75">
      <c r="K203"/>
    </row>
    <row r="204" ht="12.75">
      <c r="K204"/>
    </row>
    <row r="205" ht="12.75">
      <c r="K205"/>
    </row>
    <row r="206" ht="12.75">
      <c r="K206"/>
    </row>
    <row r="207" ht="12.75">
      <c r="K207"/>
    </row>
    <row r="208" ht="12.75">
      <c r="K208"/>
    </row>
    <row r="209" ht="12.75">
      <c r="K209"/>
    </row>
    <row r="210" ht="12.75">
      <c r="K210"/>
    </row>
    <row r="211" ht="12.75">
      <c r="K211"/>
    </row>
    <row r="212" ht="12.75">
      <c r="K212"/>
    </row>
    <row r="213" ht="12.75">
      <c r="K213"/>
    </row>
    <row r="214" ht="12.75">
      <c r="K214"/>
    </row>
    <row r="215" ht="12.75">
      <c r="K215"/>
    </row>
    <row r="216" ht="12.75">
      <c r="K216"/>
    </row>
    <row r="217" ht="12.75">
      <c r="K217"/>
    </row>
    <row r="218" ht="12.75">
      <c r="K218"/>
    </row>
    <row r="219" ht="12.75">
      <c r="K219"/>
    </row>
    <row r="220" ht="12.75">
      <c r="K220"/>
    </row>
    <row r="221" ht="12.75">
      <c r="K221"/>
    </row>
    <row r="222" ht="12.75">
      <c r="K222"/>
    </row>
    <row r="223" ht="12.75">
      <c r="K223"/>
    </row>
    <row r="224" ht="12.75">
      <c r="K224"/>
    </row>
    <row r="225" ht="12.75">
      <c r="K225"/>
    </row>
    <row r="226" ht="12.75">
      <c r="K226"/>
    </row>
    <row r="227" ht="12.75">
      <c r="K227"/>
    </row>
    <row r="228" ht="12.75">
      <c r="K228"/>
    </row>
    <row r="229" ht="12.75">
      <c r="K229"/>
    </row>
    <row r="230" ht="12.75">
      <c r="K230"/>
    </row>
    <row r="231" ht="12.75">
      <c r="K231"/>
    </row>
    <row r="232" ht="12.75">
      <c r="K232"/>
    </row>
    <row r="233" ht="12.75">
      <c r="K233"/>
    </row>
    <row r="234" ht="12.75">
      <c r="K234"/>
    </row>
    <row r="235" ht="12.75">
      <c r="K235"/>
    </row>
    <row r="236" ht="12.75">
      <c r="K236"/>
    </row>
    <row r="237" ht="12.75">
      <c r="K237"/>
    </row>
    <row r="238" ht="12.75">
      <c r="K238"/>
    </row>
    <row r="239" ht="12.75">
      <c r="K239"/>
    </row>
    <row r="240" ht="12.75">
      <c r="K240"/>
    </row>
    <row r="241" ht="12.75">
      <c r="K241"/>
    </row>
    <row r="242" ht="12.75">
      <c r="K242"/>
    </row>
    <row r="243" ht="12.75">
      <c r="K243"/>
    </row>
    <row r="244" ht="12.75">
      <c r="K244"/>
    </row>
    <row r="245" ht="12.75">
      <c r="K245"/>
    </row>
    <row r="246" ht="12.75">
      <c r="K246"/>
    </row>
    <row r="247" ht="12.75">
      <c r="K247"/>
    </row>
    <row r="248" ht="12.75">
      <c r="K248"/>
    </row>
    <row r="249" ht="12.75">
      <c r="K249"/>
    </row>
    <row r="250" ht="12.75">
      <c r="K250"/>
    </row>
    <row r="251" ht="12.75">
      <c r="K251"/>
    </row>
    <row r="252" ht="12.75">
      <c r="K252"/>
    </row>
    <row r="253" ht="12.75">
      <c r="K253"/>
    </row>
    <row r="254" ht="12.75">
      <c r="K254"/>
    </row>
    <row r="255" ht="12.75">
      <c r="K255"/>
    </row>
    <row r="256" ht="12.75">
      <c r="K256"/>
    </row>
    <row r="257" ht="12.75">
      <c r="K257"/>
    </row>
    <row r="258" ht="12.75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spans="1:5" ht="12.75">
      <c r="A265" s="1"/>
      <c r="B265" s="4"/>
      <c r="D265" s="4"/>
      <c r="E265" s="8"/>
    </row>
    <row r="266" spans="2:11" ht="12.75">
      <c r="B266" s="4"/>
      <c r="E266" s="7"/>
      <c r="K266"/>
    </row>
    <row r="267" spans="5:11" ht="12.75">
      <c r="E267" s="7"/>
      <c r="K267"/>
    </row>
    <row r="268" spans="5:11" ht="12.75">
      <c r="E268" s="7"/>
      <c r="K268"/>
    </row>
    <row r="269" spans="5:11" ht="12.75">
      <c r="E269" s="7"/>
      <c r="K269"/>
    </row>
    <row r="270" spans="5:11" ht="12.75">
      <c r="E270" s="7"/>
      <c r="K270"/>
    </row>
    <row r="271" spans="5:11" ht="12.75">
      <c r="E271" s="7"/>
      <c r="K271"/>
    </row>
    <row r="272" spans="5:11" ht="12.75">
      <c r="E272" s="7"/>
      <c r="K272"/>
    </row>
    <row r="273" spans="5:11" ht="12.75">
      <c r="E273" s="7"/>
      <c r="K273"/>
    </row>
    <row r="274" spans="5:11" ht="12.75">
      <c r="E274" s="7"/>
      <c r="K274"/>
    </row>
    <row r="275" spans="5:11" ht="12.75">
      <c r="E275" s="7"/>
      <c r="K275"/>
    </row>
    <row r="276" spans="5:11" ht="12.75">
      <c r="E276" s="7"/>
      <c r="K276"/>
    </row>
    <row r="277" spans="5:11" ht="12.75">
      <c r="E277" s="7"/>
      <c r="K277"/>
    </row>
    <row r="278" spans="5:11" ht="12.75">
      <c r="E278" s="7"/>
      <c r="K278"/>
    </row>
    <row r="279" spans="5:11" ht="12.75">
      <c r="E279" s="7"/>
      <c r="K279"/>
    </row>
    <row r="280" spans="5:11" ht="12.75">
      <c r="E280" s="7"/>
      <c r="K280"/>
    </row>
    <row r="281" spans="5:11" ht="12.75">
      <c r="E281" s="7"/>
      <c r="K281"/>
    </row>
    <row r="282" spans="5:11" ht="12.75">
      <c r="E282" s="7"/>
      <c r="K282"/>
    </row>
    <row r="283" spans="5:11" ht="12.75">
      <c r="E283" s="7"/>
      <c r="K283"/>
    </row>
    <row r="284" spans="5:11" ht="12.75">
      <c r="E284" s="7"/>
      <c r="K284"/>
    </row>
    <row r="285" spans="5:11" ht="12.75">
      <c r="E285" s="7"/>
      <c r="K285"/>
    </row>
    <row r="286" spans="5:11" ht="12.75">
      <c r="E286" s="7"/>
      <c r="K286"/>
    </row>
    <row r="287" spans="5:11" ht="12.75">
      <c r="E287" s="7"/>
      <c r="K287"/>
    </row>
    <row r="288" spans="5:11" ht="12.75">
      <c r="E288" s="7"/>
      <c r="K288"/>
    </row>
    <row r="289" spans="5:11" ht="12.75">
      <c r="E289" s="7"/>
      <c r="K289"/>
    </row>
    <row r="290" spans="5:11" ht="12.75">
      <c r="E290" s="7"/>
      <c r="K290"/>
    </row>
    <row r="291" spans="5:11" ht="12.75">
      <c r="E291" s="7"/>
      <c r="K291"/>
    </row>
    <row r="292" spans="5:11" ht="12.75">
      <c r="E292" s="7"/>
      <c r="K292"/>
    </row>
    <row r="293" spans="5:11" ht="12.75">
      <c r="E293" s="7"/>
      <c r="K293"/>
    </row>
    <row r="294" spans="5:11" ht="12.75">
      <c r="E294" s="7"/>
      <c r="K294"/>
    </row>
    <row r="295" spans="5:11" ht="12.75">
      <c r="E295" s="7"/>
      <c r="K295"/>
    </row>
    <row r="296" spans="5:11" ht="12.75">
      <c r="E296" s="7"/>
      <c r="K296"/>
    </row>
    <row r="297" spans="5:11" ht="12.75">
      <c r="E297" s="7"/>
      <c r="K297"/>
    </row>
    <row r="298" ht="12.75">
      <c r="E298" s="7"/>
    </row>
    <row r="299" spans="3:11" ht="12.75">
      <c r="C299" s="14"/>
      <c r="D299" s="17"/>
      <c r="E299" s="8"/>
      <c r="K299"/>
    </row>
    <row r="300" spans="2:11" ht="12.75">
      <c r="B300" s="8"/>
      <c r="D300" s="7"/>
      <c r="K300"/>
    </row>
    <row r="301" spans="4:11" ht="12.75">
      <c r="D301" s="7"/>
      <c r="K301"/>
    </row>
    <row r="302" spans="1:11" ht="12.75">
      <c r="A302" s="8"/>
      <c r="D302" s="7"/>
      <c r="K302"/>
    </row>
    <row r="303" spans="4:11" ht="12.75">
      <c r="D303" s="7"/>
      <c r="K303"/>
    </row>
    <row r="304" spans="4:11" ht="12.75">
      <c r="D304" s="7"/>
      <c r="K304"/>
    </row>
    <row r="305" spans="4:11" ht="12.75">
      <c r="D305" s="7"/>
      <c r="K305"/>
    </row>
    <row r="306" spans="4:11" ht="12.75">
      <c r="D306" s="7"/>
      <c r="K306"/>
    </row>
    <row r="307" spans="4:11" ht="12.75">
      <c r="D307" s="7"/>
      <c r="K307"/>
    </row>
    <row r="308" spans="4:11" ht="12.75">
      <c r="D308" s="7"/>
      <c r="K308"/>
    </row>
    <row r="309" spans="4:11" ht="12.75">
      <c r="D309" s="7"/>
      <c r="K309"/>
    </row>
    <row r="310" spans="4:11" ht="12.75">
      <c r="D310" s="7"/>
      <c r="K310"/>
    </row>
    <row r="311" spans="4:11" ht="12.75">
      <c r="D311" s="7"/>
      <c r="K311"/>
    </row>
    <row r="312" spans="4:11" ht="12.75">
      <c r="D312" s="7"/>
      <c r="K312"/>
    </row>
    <row r="313" spans="4:11" ht="12.75">
      <c r="D313" s="7"/>
      <c r="K313"/>
    </row>
    <row r="314" spans="4:11" ht="12.75">
      <c r="D314" s="7"/>
      <c r="K314"/>
    </row>
    <row r="315" spans="4:11" ht="12.75">
      <c r="D315" s="7"/>
      <c r="K315"/>
    </row>
    <row r="316" spans="3:11" ht="12.75">
      <c r="C316" s="7"/>
      <c r="K316"/>
    </row>
    <row r="317" spans="3:11" ht="12.75">
      <c r="C317" s="7"/>
      <c r="K317"/>
    </row>
    <row r="318" spans="3:11" ht="12.75">
      <c r="C318" s="7"/>
      <c r="K318"/>
    </row>
    <row r="319" spans="3:11" ht="12.75">
      <c r="C319" s="7"/>
      <c r="K319"/>
    </row>
    <row r="320" spans="3:11" ht="12.75">
      <c r="C320" s="7"/>
      <c r="K320"/>
    </row>
    <row r="321" spans="3:11" ht="12.75">
      <c r="C321" s="7"/>
      <c r="K321"/>
    </row>
    <row r="322" spans="3:11" ht="12.75">
      <c r="C322" s="7"/>
      <c r="K322"/>
    </row>
    <row r="323" spans="3:11" ht="12.75">
      <c r="C323" s="7"/>
      <c r="K323"/>
    </row>
    <row r="324" spans="3:11" ht="12.75">
      <c r="C324" s="7"/>
      <c r="K324"/>
    </row>
    <row r="325" spans="3:11" ht="12.75">
      <c r="C325" s="7"/>
      <c r="K325"/>
    </row>
    <row r="326" spans="3:11" ht="12.75">
      <c r="C326" s="7"/>
      <c r="K326"/>
    </row>
    <row r="327" spans="3:11" ht="12.75">
      <c r="C327" s="7"/>
      <c r="K327"/>
    </row>
    <row r="328" spans="4:11" ht="12.75">
      <c r="D328" s="7"/>
      <c r="K328"/>
    </row>
    <row r="329" spans="4:11" ht="12.75">
      <c r="D329" s="7"/>
      <c r="K329"/>
    </row>
    <row r="330" spans="4:11" ht="12.75">
      <c r="D330" s="7"/>
      <c r="K330"/>
    </row>
    <row r="331" spans="4:11" ht="12.75">
      <c r="D331" s="7"/>
      <c r="K331"/>
    </row>
    <row r="332" spans="4:11" ht="12.75">
      <c r="D332" s="7"/>
      <c r="K332"/>
    </row>
    <row r="333" spans="4:11" ht="12.75">
      <c r="D333" s="7"/>
      <c r="K333"/>
    </row>
    <row r="334" spans="4:11" ht="12.75">
      <c r="D334" s="7"/>
      <c r="K334"/>
    </row>
    <row r="335" spans="4:11" ht="12.75">
      <c r="D335" s="7"/>
      <c r="K335"/>
    </row>
    <row r="336" spans="4:11" ht="12.75">
      <c r="D336" s="7"/>
      <c r="K336"/>
    </row>
    <row r="337" spans="4:11" ht="12.75">
      <c r="D337" s="7"/>
      <c r="K337"/>
    </row>
    <row r="338" spans="4:11" ht="12.75">
      <c r="D338" s="7"/>
      <c r="K338"/>
    </row>
    <row r="339" spans="4:11" ht="12.75">
      <c r="D339" s="7"/>
      <c r="K339"/>
    </row>
    <row r="340" spans="4:11" ht="12.75">
      <c r="D340" s="7"/>
      <c r="K340"/>
    </row>
    <row r="341" spans="4:11" ht="12.75">
      <c r="D341" s="7"/>
      <c r="K341"/>
    </row>
    <row r="342" spans="4:11" ht="12.75">
      <c r="D342" s="7"/>
      <c r="K342"/>
    </row>
    <row r="343" spans="4:11" ht="12.75">
      <c r="D343" s="7"/>
      <c r="K343"/>
    </row>
    <row r="344" spans="4:11" ht="12.75">
      <c r="D344" s="7"/>
      <c r="K344"/>
    </row>
    <row r="345" spans="4:11" ht="12.75">
      <c r="D345" s="7"/>
      <c r="K345"/>
    </row>
    <row r="346" spans="4:11" ht="12.75">
      <c r="D346" s="7"/>
      <c r="K346"/>
    </row>
    <row r="347" spans="4:11" ht="12.75">
      <c r="D347" s="7"/>
      <c r="K347"/>
    </row>
    <row r="348" spans="4:11" ht="12.75">
      <c r="D348" s="7"/>
      <c r="K348"/>
    </row>
    <row r="349" spans="4:11" ht="12.75">
      <c r="D349" s="7"/>
      <c r="K349"/>
    </row>
    <row r="350" spans="4:11" ht="12.75">
      <c r="D350" s="7"/>
      <c r="K350"/>
    </row>
    <row r="351" spans="4:11" ht="12.75">
      <c r="D351" s="7"/>
      <c r="K351"/>
    </row>
    <row r="352" spans="4:11" ht="12.75">
      <c r="D352" s="7"/>
      <c r="K352"/>
    </row>
    <row r="353" spans="4:11" ht="12.75">
      <c r="D353" s="7"/>
      <c r="K353"/>
    </row>
    <row r="354" spans="4:11" ht="12.75">
      <c r="D354" s="7"/>
      <c r="K354"/>
    </row>
    <row r="355" spans="4:11" ht="12.75">
      <c r="D355" s="7"/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455" ht="12.75">
      <c r="K455"/>
    </row>
    <row r="456" ht="12.75">
      <c r="K456"/>
    </row>
    <row r="457" ht="12.75">
      <c r="K457"/>
    </row>
    <row r="458" ht="12.75">
      <c r="K458"/>
    </row>
    <row r="459" ht="12.75">
      <c r="K459"/>
    </row>
    <row r="460" ht="12.75">
      <c r="K460"/>
    </row>
    <row r="461" ht="12.75">
      <c r="K461"/>
    </row>
    <row r="462" ht="12.75">
      <c r="K462"/>
    </row>
    <row r="463" ht="12.75">
      <c r="K463"/>
    </row>
    <row r="464" ht="12.75">
      <c r="K464"/>
    </row>
    <row r="465" ht="12.75">
      <c r="K465"/>
    </row>
    <row r="466" ht="12.75">
      <c r="K466"/>
    </row>
    <row r="467" ht="12.75">
      <c r="K467"/>
    </row>
    <row r="468" ht="12.75">
      <c r="K468"/>
    </row>
    <row r="469" ht="12.75">
      <c r="K469"/>
    </row>
    <row r="470" ht="12.75">
      <c r="K470"/>
    </row>
    <row r="471" ht="12.75">
      <c r="K471"/>
    </row>
    <row r="472" ht="12.75">
      <c r="K472"/>
    </row>
    <row r="473" ht="12.75">
      <c r="K473"/>
    </row>
    <row r="474" ht="12.75">
      <c r="K474"/>
    </row>
    <row r="475" ht="12.75">
      <c r="K475"/>
    </row>
    <row r="476" ht="12.75">
      <c r="K476"/>
    </row>
    <row r="477" ht="12.75">
      <c r="K477"/>
    </row>
    <row r="478" ht="12.75">
      <c r="K478"/>
    </row>
    <row r="479" ht="12.75">
      <c r="K479"/>
    </row>
    <row r="480" ht="12.75">
      <c r="K480"/>
    </row>
    <row r="481" spans="4:11" ht="12.75">
      <c r="D481" s="7"/>
      <c r="K481"/>
    </row>
    <row r="482" spans="4:11" ht="12.75">
      <c r="D482" s="7"/>
      <c r="K482"/>
    </row>
    <row r="483" ht="12.75">
      <c r="K483"/>
    </row>
    <row r="484" ht="12.75">
      <c r="K484"/>
    </row>
    <row r="485" ht="12.75">
      <c r="K485"/>
    </row>
    <row r="486" ht="12.75">
      <c r="K486"/>
    </row>
    <row r="487" ht="12.75">
      <c r="K487"/>
    </row>
    <row r="488" ht="12.75">
      <c r="K488"/>
    </row>
    <row r="489" ht="12.75">
      <c r="K489"/>
    </row>
    <row r="490" ht="12.75">
      <c r="K490"/>
    </row>
    <row r="491" ht="12.75">
      <c r="K491"/>
    </row>
    <row r="492" ht="12.75">
      <c r="K492"/>
    </row>
    <row r="493" ht="12.75">
      <c r="K493"/>
    </row>
    <row r="494" ht="12.75">
      <c r="K494"/>
    </row>
    <row r="495" ht="12.75">
      <c r="K495"/>
    </row>
    <row r="496" ht="12.75">
      <c r="K496"/>
    </row>
    <row r="497" ht="12.75">
      <c r="K497"/>
    </row>
    <row r="498" ht="12.75">
      <c r="K498"/>
    </row>
    <row r="499" ht="12.75">
      <c r="K499"/>
    </row>
    <row r="500" ht="12.75">
      <c r="K500"/>
    </row>
    <row r="501" ht="12.75">
      <c r="K501"/>
    </row>
    <row r="502" ht="12.75">
      <c r="K502"/>
    </row>
    <row r="503" ht="12.75">
      <c r="K503"/>
    </row>
    <row r="504" ht="12.75">
      <c r="K504"/>
    </row>
    <row r="505" ht="12.75">
      <c r="K505"/>
    </row>
    <row r="506" ht="12.75">
      <c r="K506"/>
    </row>
    <row r="507" ht="12.75">
      <c r="K507"/>
    </row>
    <row r="508" ht="12.75">
      <c r="K508"/>
    </row>
    <row r="509" ht="12.75">
      <c r="K509"/>
    </row>
    <row r="510" ht="12.75">
      <c r="K510"/>
    </row>
    <row r="511" ht="12.75">
      <c r="K511"/>
    </row>
    <row r="512" ht="12.75">
      <c r="K512"/>
    </row>
    <row r="513" ht="12.75">
      <c r="K513"/>
    </row>
    <row r="514" ht="12.75">
      <c r="K514"/>
    </row>
    <row r="515" ht="12.75">
      <c r="K515"/>
    </row>
    <row r="516" ht="12.75">
      <c r="K516"/>
    </row>
    <row r="517" ht="12.75">
      <c r="K517"/>
    </row>
    <row r="518" ht="12.75">
      <c r="K518"/>
    </row>
    <row r="519" ht="12.75">
      <c r="K519"/>
    </row>
    <row r="520" ht="12.75">
      <c r="K520"/>
    </row>
    <row r="521" ht="12.75">
      <c r="K521"/>
    </row>
    <row r="522" ht="12.75">
      <c r="K522"/>
    </row>
    <row r="523" ht="12.75">
      <c r="K523"/>
    </row>
    <row r="524" ht="12.75">
      <c r="K524"/>
    </row>
    <row r="525" ht="12.75">
      <c r="K525"/>
    </row>
    <row r="526" ht="12.75">
      <c r="K526"/>
    </row>
    <row r="527" ht="12.75">
      <c r="K527"/>
    </row>
    <row r="528" ht="12.75">
      <c r="K528"/>
    </row>
    <row r="529" ht="12.75">
      <c r="K529"/>
    </row>
    <row r="530" ht="12.75">
      <c r="K530"/>
    </row>
    <row r="531" ht="12.75">
      <c r="K531"/>
    </row>
    <row r="532" ht="12.75">
      <c r="K532"/>
    </row>
    <row r="533" ht="12.75">
      <c r="K533"/>
    </row>
    <row r="534" ht="12.75">
      <c r="K534"/>
    </row>
    <row r="535" ht="12.75">
      <c r="K535"/>
    </row>
    <row r="536" ht="12.75">
      <c r="K536"/>
    </row>
    <row r="541" spans="9:11" ht="12.75">
      <c r="I541" s="8"/>
      <c r="J541" s="14"/>
      <c r="K541" s="17"/>
    </row>
    <row r="548" spans="9:11" ht="12.75">
      <c r="I548" s="8"/>
      <c r="J548" s="14"/>
      <c r="K548" s="17"/>
    </row>
    <row r="551" spans="12:14" ht="12.75">
      <c r="L551" s="8"/>
      <c r="M551" s="16"/>
      <c r="N551" s="16"/>
    </row>
    <row r="552" spans="9:11" ht="12.75">
      <c r="I552" s="8"/>
      <c r="J552" s="14"/>
      <c r="K552" s="17"/>
    </row>
    <row r="554" ht="12.75">
      <c r="O554" s="4"/>
    </row>
    <row r="555" spans="9:11" ht="12.75">
      <c r="I555" s="8"/>
      <c r="J555" s="14"/>
      <c r="K555" s="17"/>
    </row>
    <row r="556" spans="9:11" ht="12.75">
      <c r="I556" s="8"/>
      <c r="J556" s="14"/>
      <c r="K556" s="17"/>
    </row>
    <row r="557" spans="9:11" ht="12.75">
      <c r="I557" s="8"/>
      <c r="J557" s="14"/>
      <c r="K557" s="17"/>
    </row>
    <row r="558" spans="9:14" ht="12.75">
      <c r="I558" s="8"/>
      <c r="J558" s="14"/>
      <c r="K558" s="17"/>
      <c r="L558" s="8"/>
      <c r="M558" s="16"/>
      <c r="N558" s="16"/>
    </row>
    <row r="559" spans="9:11" ht="12.75">
      <c r="I559" s="8"/>
      <c r="J559" s="14"/>
      <c r="K559" s="17"/>
    </row>
    <row r="560" spans="9:11" ht="12.75">
      <c r="I560" s="8"/>
      <c r="J560" s="14"/>
      <c r="K560" s="17"/>
    </row>
    <row r="561" ht="12.75">
      <c r="O561" s="4"/>
    </row>
    <row r="562" spans="12:14" ht="12.75">
      <c r="L562" s="8"/>
      <c r="M562" s="16"/>
      <c r="N562" s="16"/>
    </row>
    <row r="565" spans="9:15" ht="12.75">
      <c r="I565" s="8"/>
      <c r="J565" s="14"/>
      <c r="K565" s="17"/>
      <c r="L565" s="8"/>
      <c r="M565" s="16"/>
      <c r="N565" s="16"/>
      <c r="O565" s="4"/>
    </row>
    <row r="566" spans="9:14" ht="12.75">
      <c r="I566" s="8"/>
      <c r="J566" s="14"/>
      <c r="K566" s="17"/>
      <c r="L566" s="8"/>
      <c r="M566" s="16"/>
      <c r="N566" s="16"/>
    </row>
    <row r="567" spans="12:14" ht="12.75">
      <c r="L567" s="8"/>
      <c r="M567" s="16"/>
      <c r="N567" s="16"/>
    </row>
    <row r="568" spans="9:15" ht="12.75">
      <c r="I568" s="8"/>
      <c r="J568" s="14"/>
      <c r="K568" s="17"/>
      <c r="L568" s="8"/>
      <c r="M568" s="16"/>
      <c r="N568" s="16"/>
      <c r="O568" s="4"/>
    </row>
    <row r="569" spans="9:15" ht="12.75">
      <c r="I569" s="8"/>
      <c r="J569" s="14"/>
      <c r="K569" s="17"/>
      <c r="L569" s="8"/>
      <c r="M569" s="16"/>
      <c r="N569" s="16"/>
      <c r="O569" s="4"/>
    </row>
    <row r="570" spans="9:15" ht="12.75">
      <c r="I570" s="8"/>
      <c r="J570" s="14"/>
      <c r="K570" s="17"/>
      <c r="L570" s="8"/>
      <c r="M570" s="16"/>
      <c r="N570" s="16"/>
      <c r="O570" s="4"/>
    </row>
    <row r="571" spans="9:15" ht="12.75">
      <c r="I571" s="8"/>
      <c r="J571" s="14"/>
      <c r="K571" s="17"/>
      <c r="O571" s="4"/>
    </row>
    <row r="572" spans="9:15" ht="12.75">
      <c r="I572" s="8"/>
      <c r="J572" s="14"/>
      <c r="K572" s="17"/>
      <c r="O572" s="4"/>
    </row>
    <row r="573" ht="12.75">
      <c r="O573" s="4"/>
    </row>
    <row r="575" spans="9:14" ht="12.75">
      <c r="I575" s="8"/>
      <c r="J575" s="14"/>
      <c r="K575" s="17"/>
      <c r="L575" s="8"/>
      <c r="M575" s="16"/>
      <c r="N575" s="16"/>
    </row>
    <row r="576" spans="12:14" ht="12.75">
      <c r="L576" s="8"/>
      <c r="M576" s="16"/>
      <c r="N576" s="16"/>
    </row>
    <row r="577" spans="9:11" ht="12.75">
      <c r="I577" s="8"/>
      <c r="J577" s="14"/>
      <c r="K577" s="17"/>
    </row>
    <row r="578" spans="12:15" ht="12.75">
      <c r="L578" s="8"/>
      <c r="M578" s="16"/>
      <c r="N578" s="16"/>
      <c r="O578" s="4"/>
    </row>
    <row r="579" spans="12:15" ht="12.75">
      <c r="L579" s="8"/>
      <c r="M579" s="16"/>
      <c r="N579" s="16"/>
      <c r="O579" s="4"/>
    </row>
    <row r="580" spans="12:14" ht="12.75">
      <c r="L580" s="8"/>
      <c r="M580" s="16"/>
      <c r="N580" s="16"/>
    </row>
    <row r="581" spans="12:15" ht="12.75">
      <c r="L581" s="8"/>
      <c r="M581" s="16"/>
      <c r="N581" s="16"/>
      <c r="O581" s="4"/>
    </row>
    <row r="582" spans="12:15" ht="12.75">
      <c r="L582" s="8"/>
      <c r="M582" s="16"/>
      <c r="N582" s="16"/>
      <c r="O582" s="4"/>
    </row>
    <row r="583" ht="12.75">
      <c r="O583" s="4"/>
    </row>
    <row r="584" spans="9:15" ht="12.75">
      <c r="I584" s="8"/>
      <c r="J584" s="14"/>
      <c r="K584" s="17"/>
      <c r="O584" s="4"/>
    </row>
    <row r="585" spans="12:15" ht="12.75">
      <c r="L585" s="8"/>
      <c r="M585" s="16"/>
      <c r="N585" s="16"/>
      <c r="O585" s="4"/>
    </row>
    <row r="587" spans="9:14" ht="12.75">
      <c r="I587" s="8"/>
      <c r="J587" s="14"/>
      <c r="K587" s="17"/>
      <c r="L587" s="8"/>
      <c r="M587" s="16"/>
      <c r="N587" s="16"/>
    </row>
    <row r="588" ht="12.75">
      <c r="O588" s="4"/>
    </row>
    <row r="590" spans="9:15" ht="12.75">
      <c r="I590" s="8"/>
      <c r="J590" s="14"/>
      <c r="K590" s="17"/>
      <c r="O590" s="4"/>
    </row>
    <row r="593" spans="9:11" ht="12.75">
      <c r="I593" s="8"/>
      <c r="J593" s="14"/>
      <c r="K593" s="17"/>
    </row>
    <row r="594" spans="12:14" ht="12.75">
      <c r="L594" s="8"/>
      <c r="M594" s="16"/>
      <c r="N594" s="16"/>
    </row>
    <row r="595" spans="9:11" ht="12.75">
      <c r="I595" s="8"/>
      <c r="J595" s="14"/>
      <c r="K595" s="17"/>
    </row>
    <row r="597" spans="12:15" ht="12.75">
      <c r="L597" s="8"/>
      <c r="M597" s="16"/>
      <c r="N597" s="16"/>
      <c r="O597" s="4"/>
    </row>
    <row r="600" spans="12:15" ht="12.75">
      <c r="L600" s="8"/>
      <c r="M600" s="16"/>
      <c r="N600" s="16"/>
      <c r="O600" s="4"/>
    </row>
    <row r="603" spans="12:15" ht="12.75">
      <c r="L603" s="8"/>
      <c r="M603" s="16"/>
      <c r="N603" s="16"/>
      <c r="O603" s="4"/>
    </row>
    <row r="605" spans="12:14" ht="12.75">
      <c r="L605" s="8"/>
      <c r="M605" s="16"/>
      <c r="N605" s="16"/>
    </row>
    <row r="606" ht="12.75">
      <c r="O606" s="4"/>
    </row>
    <row r="608" spans="9:15" ht="12.75">
      <c r="I608" s="8"/>
      <c r="J608" s="14"/>
      <c r="K608" s="17"/>
      <c r="O608" s="4"/>
    </row>
    <row r="610" spans="9:11" ht="12.75">
      <c r="I610" s="8"/>
      <c r="J610" s="14"/>
      <c r="K610" s="17"/>
    </row>
    <row r="611" spans="9:11" ht="12.75">
      <c r="I611" s="8"/>
      <c r="J611" s="14"/>
      <c r="K611" s="17"/>
    </row>
    <row r="612" spans="9:11" ht="12.75">
      <c r="I612" s="8"/>
      <c r="J612" s="14"/>
      <c r="K612" s="17"/>
    </row>
    <row r="613" spans="9:11" ht="12.75">
      <c r="I613" s="8"/>
      <c r="J613" s="14"/>
      <c r="K613" s="17"/>
    </row>
    <row r="614" spans="9:11" ht="12.75">
      <c r="I614" s="8"/>
      <c r="J614" s="14"/>
      <c r="K614" s="17"/>
    </row>
    <row r="615" spans="9:11" ht="12.75">
      <c r="I615" s="8"/>
      <c r="J615" s="14"/>
      <c r="K615" s="17"/>
    </row>
    <row r="616" spans="9:11" ht="12.75">
      <c r="I616" s="8"/>
      <c r="J616" s="14"/>
      <c r="K616" s="17"/>
    </row>
    <row r="618" spans="12:14" ht="12.75">
      <c r="L618" s="8"/>
      <c r="M618" s="16"/>
      <c r="N618" s="16"/>
    </row>
    <row r="620" spans="12:14" ht="12.75">
      <c r="L620" s="8"/>
      <c r="M620" s="16"/>
      <c r="N620" s="16"/>
    </row>
    <row r="621" spans="12:15" ht="12.75">
      <c r="L621" s="8"/>
      <c r="M621" s="16"/>
      <c r="N621" s="16"/>
      <c r="O621" s="4"/>
    </row>
    <row r="622" spans="12:14" ht="12.75">
      <c r="L622" s="8"/>
      <c r="M622" s="16"/>
      <c r="N622" s="16"/>
    </row>
    <row r="623" spans="9:15" ht="12.75">
      <c r="I623" s="8"/>
      <c r="J623" s="14"/>
      <c r="K623" s="17"/>
      <c r="L623" s="8"/>
      <c r="M623" s="16"/>
      <c r="N623" s="16"/>
      <c r="O623" s="4"/>
    </row>
    <row r="624" spans="9:15" ht="12.75">
      <c r="I624" s="8"/>
      <c r="J624" s="14"/>
      <c r="K624" s="17"/>
      <c r="L624" s="8"/>
      <c r="M624" s="16"/>
      <c r="N624" s="16"/>
      <c r="O624" s="4"/>
    </row>
    <row r="625" spans="4:15" ht="12.75">
      <c r="D625" s="7"/>
      <c r="L625" s="8"/>
      <c r="M625" s="16"/>
      <c r="N625" s="16"/>
      <c r="O625" s="4"/>
    </row>
    <row r="626" spans="4:15" ht="12.75">
      <c r="D626" s="7"/>
      <c r="L626" s="8"/>
      <c r="M626" s="16"/>
      <c r="N626" s="16"/>
      <c r="O626" s="4"/>
    </row>
    <row r="627" spans="4:15" ht="12.75">
      <c r="D627" s="7"/>
      <c r="I627" s="8"/>
      <c r="J627" s="14"/>
      <c r="K627" s="17"/>
      <c r="O627" s="4"/>
    </row>
    <row r="628" spans="4:15" ht="12.75">
      <c r="D628" s="7"/>
      <c r="O628" s="4"/>
    </row>
    <row r="629" spans="4:15" ht="12.75">
      <c r="D629" s="7"/>
      <c r="O629" s="4"/>
    </row>
    <row r="630" ht="12.75">
      <c r="D630" s="7"/>
    </row>
    <row r="631" ht="12.75">
      <c r="D631" s="7"/>
    </row>
    <row r="632" spans="4:11" ht="12.75">
      <c r="D632" s="7"/>
      <c r="I632" s="8"/>
      <c r="J632" s="14"/>
      <c r="K632" s="17"/>
    </row>
    <row r="633" spans="4:14" ht="12.75">
      <c r="D633" s="7"/>
      <c r="I633" s="8"/>
      <c r="J633" s="14"/>
      <c r="K633" s="17"/>
      <c r="L633" s="8"/>
      <c r="M633" s="16"/>
      <c r="N633" s="16"/>
    </row>
    <row r="634" spans="4:14" ht="12.75">
      <c r="D634" s="7"/>
      <c r="L634" s="8"/>
      <c r="M634" s="16"/>
      <c r="N634" s="16"/>
    </row>
    <row r="635" spans="4:11" ht="12.75">
      <c r="D635" s="7"/>
      <c r="I635" s="8"/>
      <c r="J635" s="14"/>
      <c r="K635" s="17"/>
    </row>
    <row r="636" spans="4:15" ht="12.75">
      <c r="D636" s="7"/>
      <c r="I636" s="8"/>
      <c r="J636" s="14"/>
      <c r="K636" s="17"/>
      <c r="O636" s="4"/>
    </row>
    <row r="637" spans="4:15" ht="12.75">
      <c r="D637" s="7"/>
      <c r="L637" s="8"/>
      <c r="M637" s="16"/>
      <c r="N637" s="16"/>
      <c r="O637" s="4"/>
    </row>
    <row r="638" ht="12.75">
      <c r="D638" s="7"/>
    </row>
    <row r="639" ht="12.75">
      <c r="D639" s="7"/>
    </row>
    <row r="640" spans="4:16" ht="12.75">
      <c r="D640" s="7"/>
      <c r="O640" s="4"/>
      <c r="P640" s="4"/>
    </row>
    <row r="641" ht="12.75">
      <c r="D641" s="7"/>
    </row>
    <row r="642" spans="4:14" ht="12.75">
      <c r="D642" s="7"/>
      <c r="L642" s="8"/>
      <c r="M642" s="16"/>
      <c r="N642" s="16"/>
    </row>
    <row r="643" spans="4:14" ht="12.75">
      <c r="D643" s="7"/>
      <c r="L643" s="8"/>
      <c r="M643" s="16"/>
      <c r="N643" s="16"/>
    </row>
    <row r="644" ht="12.75">
      <c r="D644" s="7"/>
    </row>
    <row r="645" spans="4:16" ht="12.75">
      <c r="D645" s="7"/>
      <c r="L645" s="8"/>
      <c r="M645" s="16"/>
      <c r="N645" s="16"/>
      <c r="O645" s="4"/>
      <c r="P645" s="4"/>
    </row>
    <row r="646" spans="4:16" ht="12.75">
      <c r="D646" s="7"/>
      <c r="I646" s="8"/>
      <c r="J646" s="14"/>
      <c r="K646" s="17"/>
      <c r="L646" s="8"/>
      <c r="M646" s="16"/>
      <c r="N646" s="16"/>
      <c r="O646" s="4"/>
      <c r="P646" s="4"/>
    </row>
    <row r="647" ht="12.75">
      <c r="D647" s="7"/>
    </row>
    <row r="648" spans="4:16" ht="12.75">
      <c r="D648" s="7"/>
      <c r="K648"/>
      <c r="O648" s="4"/>
      <c r="P648" s="4"/>
    </row>
    <row r="649" spans="4:16" ht="12.75">
      <c r="D649" s="7"/>
      <c r="K649"/>
      <c r="O649" s="4"/>
      <c r="P649" s="4"/>
    </row>
    <row r="650" spans="4:11" ht="12.75">
      <c r="D650" s="7"/>
      <c r="K650"/>
    </row>
    <row r="651" ht="12.75">
      <c r="K651"/>
    </row>
    <row r="652" spans="4:11" ht="12.75">
      <c r="D652" s="7"/>
      <c r="K652"/>
    </row>
    <row r="653" spans="4:11" ht="12.75">
      <c r="D653" s="7"/>
      <c r="K653"/>
    </row>
    <row r="654" spans="4:11" ht="12.75">
      <c r="D654" s="7"/>
      <c r="K654"/>
    </row>
    <row r="655" spans="4:11" ht="12.75">
      <c r="D655" s="7"/>
      <c r="K655"/>
    </row>
    <row r="656" spans="4:14" ht="12.75">
      <c r="D656" s="7"/>
      <c r="K656"/>
      <c r="L656" s="8"/>
      <c r="M656" s="16"/>
      <c r="N656" s="16"/>
    </row>
    <row r="657" spans="4:11" ht="12.75">
      <c r="D657" s="7"/>
      <c r="K657"/>
    </row>
    <row r="658" ht="12.75">
      <c r="K658"/>
    </row>
    <row r="659" spans="11:16" ht="12.75">
      <c r="K659"/>
      <c r="O659" s="4"/>
      <c r="P659" s="4"/>
    </row>
    <row r="660" ht="12.75">
      <c r="K660"/>
    </row>
    <row r="661" ht="12.75">
      <c r="K661"/>
    </row>
    <row r="662" ht="12.75">
      <c r="K662"/>
    </row>
    <row r="663" ht="12.75">
      <c r="K663"/>
    </row>
    <row r="664" ht="12.75">
      <c r="K664"/>
    </row>
    <row r="665" ht="12.75">
      <c r="K665"/>
    </row>
    <row r="666" ht="12.75">
      <c r="K666"/>
    </row>
    <row r="667" ht="12.75">
      <c r="K667"/>
    </row>
    <row r="668" ht="12.75">
      <c r="K668"/>
    </row>
    <row r="669" ht="12.75">
      <c r="K669"/>
    </row>
    <row r="670" ht="12.75">
      <c r="K670"/>
    </row>
    <row r="671" ht="12.75">
      <c r="K671"/>
    </row>
    <row r="672" ht="12.75">
      <c r="K672"/>
    </row>
    <row r="673" ht="12.75">
      <c r="K673"/>
    </row>
    <row r="674" ht="12.75">
      <c r="K674"/>
    </row>
    <row r="675" ht="12.75">
      <c r="K675"/>
    </row>
    <row r="676" ht="12.75">
      <c r="K676"/>
    </row>
    <row r="677" ht="12.75">
      <c r="K677"/>
    </row>
    <row r="678" ht="12.75">
      <c r="K678"/>
    </row>
    <row r="679" ht="12.75">
      <c r="K679"/>
    </row>
    <row r="680" ht="12.75">
      <c r="K680"/>
    </row>
    <row r="681" ht="12.75">
      <c r="K681"/>
    </row>
    <row r="682" ht="12.75">
      <c r="K682"/>
    </row>
    <row r="683" ht="12.75">
      <c r="K683"/>
    </row>
    <row r="684" ht="12.75">
      <c r="K684"/>
    </row>
    <row r="685" ht="12.75">
      <c r="K685"/>
    </row>
    <row r="686" ht="12.75">
      <c r="K686"/>
    </row>
    <row r="687" ht="12.75">
      <c r="K687"/>
    </row>
    <row r="688" ht="12.75">
      <c r="K688"/>
    </row>
    <row r="689" ht="12.75">
      <c r="K689"/>
    </row>
    <row r="690" ht="12.75">
      <c r="K690"/>
    </row>
    <row r="691" ht="12.75">
      <c r="K691"/>
    </row>
    <row r="692" ht="12.75">
      <c r="K692"/>
    </row>
    <row r="693" ht="12.75">
      <c r="K693"/>
    </row>
    <row r="694" ht="12.75">
      <c r="K694"/>
    </row>
    <row r="695" ht="12.75">
      <c r="K695"/>
    </row>
    <row r="696" ht="12.75">
      <c r="K696"/>
    </row>
    <row r="697" ht="12.75">
      <c r="K697"/>
    </row>
    <row r="698" spans="4:11" ht="12.75">
      <c r="D698" s="7"/>
      <c r="K698"/>
    </row>
    <row r="699" spans="4:11" ht="12.75">
      <c r="D699" s="7"/>
      <c r="K699"/>
    </row>
    <row r="700" spans="4:11" ht="12.75">
      <c r="D700" s="7"/>
      <c r="K700"/>
    </row>
    <row r="701" spans="4:11" ht="12.75">
      <c r="D701" s="7"/>
      <c r="K701"/>
    </row>
    <row r="702" spans="4:11" ht="12.75">
      <c r="D702" s="7"/>
      <c r="K702"/>
    </row>
    <row r="703" spans="4:11" ht="12.75">
      <c r="D703" s="7"/>
      <c r="K703"/>
    </row>
    <row r="704" spans="4:11" ht="12.75">
      <c r="D704" s="7"/>
      <c r="K704"/>
    </row>
    <row r="705" spans="4:11" ht="12.75">
      <c r="D705" s="7"/>
      <c r="K705"/>
    </row>
    <row r="706" spans="4:11" ht="12.75">
      <c r="D706" s="7"/>
      <c r="K706"/>
    </row>
    <row r="707" spans="4:11" ht="12.75">
      <c r="D707" s="7"/>
      <c r="K707"/>
    </row>
    <row r="708" spans="4:11" ht="12.75">
      <c r="D708" s="7"/>
      <c r="K708"/>
    </row>
    <row r="709" spans="4:11" ht="12.75">
      <c r="D709" s="7"/>
      <c r="K709"/>
    </row>
    <row r="710" spans="4:11" ht="12.75">
      <c r="D710" s="7"/>
      <c r="K710"/>
    </row>
    <row r="711" spans="4:11" ht="12.75">
      <c r="D711" s="7"/>
      <c r="K711"/>
    </row>
    <row r="712" spans="4:11" ht="12.75">
      <c r="D712" s="7"/>
      <c r="K712"/>
    </row>
    <row r="713" spans="4:11" ht="12.75">
      <c r="D713" s="7"/>
      <c r="K713"/>
    </row>
    <row r="714" spans="4:11" ht="12.75">
      <c r="D714" s="7"/>
      <c r="K714"/>
    </row>
    <row r="715" spans="4:11" ht="12.75">
      <c r="D715" s="7"/>
      <c r="K715"/>
    </row>
    <row r="716" spans="4:11" ht="12.75">
      <c r="D716" s="7"/>
      <c r="K716"/>
    </row>
    <row r="717" spans="4:11" ht="12.75">
      <c r="D717" s="7"/>
      <c r="K717"/>
    </row>
    <row r="718" spans="4:11" ht="12.75">
      <c r="D718" s="7"/>
      <c r="K718"/>
    </row>
    <row r="719" spans="4:11" ht="12.75">
      <c r="D719" s="7"/>
      <c r="K719"/>
    </row>
    <row r="720" spans="4:11" ht="12.75">
      <c r="D720" s="7"/>
      <c r="K720"/>
    </row>
    <row r="721" spans="4:11" ht="12.75">
      <c r="D721" s="7"/>
      <c r="K721"/>
    </row>
    <row r="722" spans="4:11" ht="12.75">
      <c r="D722" s="7"/>
      <c r="K722"/>
    </row>
    <row r="723" spans="4:11" ht="12.75">
      <c r="D723" s="7"/>
      <c r="K723"/>
    </row>
    <row r="724" spans="4:11" ht="12.75">
      <c r="D724" s="7"/>
      <c r="K724"/>
    </row>
    <row r="725" spans="4:11" ht="12.75">
      <c r="D725" s="7"/>
      <c r="K725"/>
    </row>
    <row r="726" spans="4:11" ht="12.75">
      <c r="D726" s="7"/>
      <c r="K726"/>
    </row>
    <row r="727" spans="4:11" ht="12.75">
      <c r="D727" s="7"/>
      <c r="K727"/>
    </row>
    <row r="728" spans="4:11" ht="12.75">
      <c r="D728" s="7"/>
      <c r="K728"/>
    </row>
    <row r="729" spans="4:11" ht="12.75">
      <c r="D729" s="7"/>
      <c r="K729"/>
    </row>
    <row r="730" spans="4:11" ht="12.75">
      <c r="D730" s="7"/>
      <c r="K730"/>
    </row>
    <row r="731" spans="4:11" ht="12.75">
      <c r="D731" s="7"/>
      <c r="K731"/>
    </row>
    <row r="732" spans="4:11" ht="12.75">
      <c r="D732" s="7"/>
      <c r="K732"/>
    </row>
    <row r="733" spans="4:11" ht="12.75">
      <c r="D733" s="7"/>
      <c r="K733"/>
    </row>
    <row r="734" spans="4:11" ht="12.75">
      <c r="D734" s="7"/>
      <c r="K734"/>
    </row>
    <row r="735" spans="4:11" ht="12.75">
      <c r="D735" s="7"/>
      <c r="K735"/>
    </row>
    <row r="736" spans="4:11" ht="12.75">
      <c r="D736" s="7"/>
      <c r="K736"/>
    </row>
    <row r="737" spans="4:11" ht="12.75">
      <c r="D737" s="7"/>
      <c r="K737"/>
    </row>
    <row r="738" spans="4:11" ht="12.75">
      <c r="D738" s="7"/>
      <c r="K738"/>
    </row>
    <row r="739" spans="4:11" ht="12.75">
      <c r="D739" s="7"/>
      <c r="K739"/>
    </row>
    <row r="740" spans="4:11" ht="12.75">
      <c r="D740" s="7"/>
      <c r="K740"/>
    </row>
    <row r="741" spans="4:11" ht="14.25" customHeight="1">
      <c r="D741" s="7"/>
      <c r="K741"/>
    </row>
    <row r="742" spans="4:11" ht="12.75">
      <c r="D742" s="7"/>
      <c r="K742"/>
    </row>
    <row r="743" spans="4:11" ht="12.75">
      <c r="D743" s="7"/>
      <c r="K743"/>
    </row>
    <row r="744" spans="4:11" ht="12.75">
      <c r="D744" s="7"/>
      <c r="K744"/>
    </row>
    <row r="745" spans="4:11" ht="12.75">
      <c r="D745" s="7"/>
      <c r="K745"/>
    </row>
    <row r="746" spans="4:11" ht="12.75">
      <c r="D746" s="7"/>
      <c r="K746"/>
    </row>
    <row r="747" spans="4:11" ht="12.75">
      <c r="D747" s="7"/>
      <c r="K747"/>
    </row>
    <row r="748" spans="4:11" ht="12.75">
      <c r="D748" s="7"/>
      <c r="K748"/>
    </row>
    <row r="749" spans="4:11" ht="12.75">
      <c r="D749" s="7"/>
      <c r="K749"/>
    </row>
    <row r="750" spans="4:11" ht="12.75">
      <c r="D750" s="7"/>
      <c r="K750"/>
    </row>
    <row r="751" spans="4:11" ht="12.75">
      <c r="D751" s="7"/>
      <c r="K751"/>
    </row>
    <row r="752" spans="4:11" ht="12.75">
      <c r="D752" s="7"/>
      <c r="K752"/>
    </row>
    <row r="753" spans="4:11" ht="12.75">
      <c r="D753" s="7"/>
      <c r="K753"/>
    </row>
    <row r="754" spans="4:11" ht="12.75">
      <c r="D754" s="7"/>
      <c r="K754"/>
    </row>
    <row r="755" spans="4:11" ht="12.75">
      <c r="D755" s="7"/>
      <c r="K755"/>
    </row>
    <row r="756" spans="4:11" ht="12.75">
      <c r="D756" s="7"/>
      <c r="K756"/>
    </row>
    <row r="757" spans="4:11" ht="12.75">
      <c r="D757" s="7"/>
      <c r="K757"/>
    </row>
    <row r="758" spans="4:11" ht="12.75">
      <c r="D758" s="7"/>
      <c r="K758"/>
    </row>
    <row r="759" spans="4:11" ht="12.75">
      <c r="D759" s="7"/>
      <c r="K759"/>
    </row>
    <row r="760" spans="4:11" ht="12.75">
      <c r="D760" s="7"/>
      <c r="K760"/>
    </row>
    <row r="761" spans="4:11" ht="12.75">
      <c r="D761" s="7"/>
      <c r="K761"/>
    </row>
    <row r="762" spans="4:11" ht="12.75">
      <c r="D762" s="7"/>
      <c r="K762"/>
    </row>
    <row r="763" spans="4:11" ht="12.75">
      <c r="D763" s="7"/>
      <c r="K763"/>
    </row>
    <row r="764" spans="4:11" ht="12.75">
      <c r="D764" s="7"/>
      <c r="K764"/>
    </row>
    <row r="765" spans="4:11" ht="12.75">
      <c r="D765" s="7"/>
      <c r="K765"/>
    </row>
    <row r="766" spans="4:11" ht="12.75">
      <c r="D766" s="7"/>
      <c r="K766"/>
    </row>
    <row r="767" spans="4:11" ht="12.75">
      <c r="D767" s="7"/>
      <c r="K767"/>
    </row>
    <row r="768" spans="4:11" ht="12.75">
      <c r="D768" s="7"/>
      <c r="K768"/>
    </row>
    <row r="769" spans="4:11" ht="12.75">
      <c r="D769" s="7"/>
      <c r="K769"/>
    </row>
    <row r="770" spans="4:11" ht="12.75">
      <c r="D770" s="7"/>
      <c r="K770"/>
    </row>
    <row r="771" spans="4:11" ht="12.75">
      <c r="D771" s="7"/>
      <c r="K771"/>
    </row>
    <row r="772" spans="4:11" ht="12.75">
      <c r="D772" s="7"/>
      <c r="K772"/>
    </row>
    <row r="773" spans="4:11" ht="12.75">
      <c r="D773" s="7"/>
      <c r="K773"/>
    </row>
    <row r="774" spans="4:11" ht="12.75">
      <c r="D774" s="7"/>
      <c r="K774"/>
    </row>
    <row r="775" spans="4:11" ht="12.75">
      <c r="D775" s="7"/>
      <c r="K775"/>
    </row>
    <row r="776" spans="4:11" ht="12.75">
      <c r="D776" s="7"/>
      <c r="K776"/>
    </row>
    <row r="777" spans="4:11" ht="12.75">
      <c r="D777" s="7"/>
      <c r="K777"/>
    </row>
    <row r="778" spans="4:11" ht="12.75">
      <c r="D778" s="7"/>
      <c r="K778"/>
    </row>
    <row r="779" spans="4:11" ht="12.75">
      <c r="D779" s="7"/>
      <c r="K779"/>
    </row>
    <row r="780" spans="4:11" ht="12.75">
      <c r="D780" s="7"/>
      <c r="K780"/>
    </row>
    <row r="781" spans="4:11" ht="12.75">
      <c r="D781" s="7"/>
      <c r="K781"/>
    </row>
    <row r="782" spans="4:11" ht="12.75">
      <c r="D782" s="7"/>
      <c r="K782"/>
    </row>
    <row r="783" spans="4:11" ht="12.75">
      <c r="D783" s="7"/>
      <c r="K783"/>
    </row>
    <row r="784" spans="4:11" ht="12.75">
      <c r="D784" s="7"/>
      <c r="K784"/>
    </row>
    <row r="785" spans="4:11" ht="12.75">
      <c r="D785" s="7"/>
      <c r="K785"/>
    </row>
    <row r="786" spans="4:11" ht="12.75">
      <c r="D786" s="7"/>
      <c r="K786"/>
    </row>
    <row r="787" spans="4:11" ht="12.75">
      <c r="D787" s="7"/>
      <c r="K787"/>
    </row>
    <row r="788" spans="4:11" ht="12.75">
      <c r="D788" s="7"/>
      <c r="K788"/>
    </row>
    <row r="789" spans="4:11" ht="12.75">
      <c r="D789" s="7"/>
      <c r="K789"/>
    </row>
    <row r="790" spans="4:11" ht="12.75">
      <c r="D790" s="7"/>
      <c r="K790"/>
    </row>
    <row r="791" spans="4:11" ht="12.75">
      <c r="D791" s="7"/>
      <c r="K791"/>
    </row>
    <row r="792" spans="4:11" ht="12.75">
      <c r="D792" s="7"/>
      <c r="K792"/>
    </row>
    <row r="793" spans="4:11" ht="12.75">
      <c r="D793" s="7"/>
      <c r="K793"/>
    </row>
    <row r="794" spans="4:11" ht="12.75">
      <c r="D794" s="7"/>
      <c r="K794"/>
    </row>
    <row r="795" spans="4:11" ht="12.75">
      <c r="D795" s="7"/>
      <c r="K795"/>
    </row>
    <row r="796" spans="4:11" ht="12.75">
      <c r="D796" s="7"/>
      <c r="K796"/>
    </row>
    <row r="797" spans="4:11" ht="12.75">
      <c r="D797" s="7"/>
      <c r="K797"/>
    </row>
    <row r="798" spans="4:11" ht="12.75">
      <c r="D798" s="7"/>
      <c r="K798"/>
    </row>
    <row r="799" spans="4:11" ht="12.75">
      <c r="D799" s="7"/>
      <c r="K799"/>
    </row>
    <row r="800" spans="4:11" ht="12.75">
      <c r="D800" s="7"/>
      <c r="K800"/>
    </row>
    <row r="801" spans="4:11" ht="12.75">
      <c r="D801" s="7"/>
      <c r="K801"/>
    </row>
    <row r="802" spans="4:11" ht="12.75">
      <c r="D802" s="7"/>
      <c r="K802"/>
    </row>
    <row r="803" spans="4:11" ht="12.75">
      <c r="D803" s="7"/>
      <c r="K803"/>
    </row>
    <row r="804" spans="4:11" ht="12.75">
      <c r="D804" s="7"/>
      <c r="K804"/>
    </row>
    <row r="805" spans="4:11" ht="12.75">
      <c r="D805" s="7"/>
      <c r="K805"/>
    </row>
    <row r="806" spans="4:11" ht="12.75">
      <c r="D806" s="7"/>
      <c r="K806"/>
    </row>
    <row r="807" spans="4:11" ht="12.75">
      <c r="D807" s="7"/>
      <c r="K807"/>
    </row>
    <row r="808" spans="4:11" ht="12.75">
      <c r="D808" s="7"/>
      <c r="K808"/>
    </row>
    <row r="809" spans="4:11" ht="12.75">
      <c r="D809" s="7"/>
      <c r="K809"/>
    </row>
    <row r="810" spans="4:11" ht="12.75">
      <c r="D810" s="7"/>
      <c r="K810"/>
    </row>
    <row r="811" spans="4:11" ht="12.75">
      <c r="D811" s="7"/>
      <c r="K811"/>
    </row>
    <row r="812" spans="4:11" ht="12.75">
      <c r="D812" s="7"/>
      <c r="K812"/>
    </row>
    <row r="813" spans="4:11" ht="12.75">
      <c r="D813" s="7"/>
      <c r="K813"/>
    </row>
    <row r="814" spans="4:11" ht="12.75">
      <c r="D814" s="7"/>
      <c r="K814"/>
    </row>
    <row r="815" spans="4:11" ht="12.75">
      <c r="D815" s="7"/>
      <c r="K815"/>
    </row>
    <row r="816" spans="4:11" ht="12.75">
      <c r="D816" s="7"/>
      <c r="K816"/>
    </row>
    <row r="817" spans="4:11" ht="12.75">
      <c r="D817" s="7"/>
      <c r="K817"/>
    </row>
    <row r="818" spans="4:11" ht="12.75">
      <c r="D818" s="7"/>
      <c r="K818"/>
    </row>
    <row r="819" spans="4:11" ht="12.75">
      <c r="D819" s="7"/>
      <c r="K819"/>
    </row>
    <row r="820" spans="4:11" ht="12.75">
      <c r="D820" s="7"/>
      <c r="K820"/>
    </row>
    <row r="821" spans="4:11" ht="12.75">
      <c r="D821" s="7"/>
      <c r="K821"/>
    </row>
    <row r="822" spans="4:11" ht="12.75">
      <c r="D822" s="7"/>
      <c r="K822"/>
    </row>
    <row r="823" spans="4:11" ht="12.75">
      <c r="D823" s="7"/>
      <c r="K823"/>
    </row>
    <row r="824" spans="4:11" ht="12.75">
      <c r="D824" s="7"/>
      <c r="K824"/>
    </row>
    <row r="825" spans="4:11" ht="12.75">
      <c r="D825" s="7"/>
      <c r="K825"/>
    </row>
    <row r="826" spans="4:11" ht="12.75">
      <c r="D826" s="7"/>
      <c r="K826"/>
    </row>
    <row r="827" spans="4:11" ht="12.75">
      <c r="D827" s="7"/>
      <c r="K827"/>
    </row>
    <row r="828" spans="4:11" ht="12.75">
      <c r="D828" s="7"/>
      <c r="K828"/>
    </row>
    <row r="829" spans="4:11" ht="12.75">
      <c r="D829" s="7"/>
      <c r="K829"/>
    </row>
    <row r="830" spans="4:11" ht="12.75">
      <c r="D830" s="7"/>
      <c r="K830"/>
    </row>
    <row r="831" spans="4:11" ht="12.75">
      <c r="D831" s="7"/>
      <c r="K831"/>
    </row>
    <row r="832" spans="4:11" ht="12.75">
      <c r="D832" s="7"/>
      <c r="K832"/>
    </row>
    <row r="833" spans="4:11" ht="12.75">
      <c r="D833" s="7"/>
      <c r="K833"/>
    </row>
    <row r="834" spans="4:11" ht="12.75">
      <c r="D834" s="7"/>
      <c r="K834"/>
    </row>
    <row r="835" spans="4:11" ht="12.75">
      <c r="D835" s="7"/>
      <c r="K835"/>
    </row>
    <row r="836" spans="4:11" ht="12.75">
      <c r="D836" s="7"/>
      <c r="K836"/>
    </row>
    <row r="837" ht="12.75">
      <c r="K837"/>
    </row>
    <row r="838" ht="12.75">
      <c r="K838"/>
    </row>
    <row r="839" ht="12.75">
      <c r="K839"/>
    </row>
    <row r="840" ht="12.75">
      <c r="K840"/>
    </row>
    <row r="841" ht="12.75">
      <c r="K841"/>
    </row>
    <row r="842" ht="12.75">
      <c r="K842"/>
    </row>
    <row r="843" ht="12.75">
      <c r="K843"/>
    </row>
    <row r="844" ht="12.75">
      <c r="K844"/>
    </row>
    <row r="845" ht="12.75">
      <c r="K845"/>
    </row>
    <row r="846" ht="12.75">
      <c r="K846"/>
    </row>
    <row r="847" ht="12.75">
      <c r="K847"/>
    </row>
    <row r="848" ht="12.75">
      <c r="K848"/>
    </row>
    <row r="849" ht="12.75">
      <c r="K849"/>
    </row>
    <row r="850" ht="12.75">
      <c r="K850"/>
    </row>
    <row r="851" ht="12.75">
      <c r="K851"/>
    </row>
    <row r="852" ht="12.75">
      <c r="K852"/>
    </row>
    <row r="853" ht="12.75">
      <c r="K853"/>
    </row>
    <row r="854" ht="12.75">
      <c r="K854"/>
    </row>
    <row r="855" ht="12.75">
      <c r="K855"/>
    </row>
    <row r="856" ht="12.75">
      <c r="K856"/>
    </row>
    <row r="857" ht="12.75">
      <c r="K857"/>
    </row>
    <row r="858" ht="12.75">
      <c r="K858"/>
    </row>
    <row r="859" ht="12.75">
      <c r="K859"/>
    </row>
    <row r="860" ht="12.75">
      <c r="K860"/>
    </row>
    <row r="861" ht="12.75">
      <c r="K861"/>
    </row>
    <row r="862" ht="12.75">
      <c r="K862"/>
    </row>
    <row r="863" ht="12.75">
      <c r="K863"/>
    </row>
    <row r="864" ht="12.75">
      <c r="K864"/>
    </row>
    <row r="865" ht="12.75">
      <c r="K865"/>
    </row>
    <row r="866" ht="12.75">
      <c r="K866"/>
    </row>
    <row r="867" ht="12.75">
      <c r="K867"/>
    </row>
    <row r="868" ht="12.75">
      <c r="K868"/>
    </row>
    <row r="869" ht="12.75">
      <c r="K869"/>
    </row>
    <row r="870" ht="12.75">
      <c r="K870"/>
    </row>
    <row r="871" ht="12.75">
      <c r="K871"/>
    </row>
    <row r="872" ht="12.75">
      <c r="K872"/>
    </row>
    <row r="873" ht="12.75">
      <c r="K873"/>
    </row>
    <row r="874" ht="12.75">
      <c r="K874"/>
    </row>
    <row r="875" ht="12.75">
      <c r="K875"/>
    </row>
    <row r="876" ht="12.75">
      <c r="K876"/>
    </row>
    <row r="877" ht="12.75">
      <c r="K877"/>
    </row>
    <row r="878" ht="12.75">
      <c r="K878"/>
    </row>
    <row r="879" ht="12.75">
      <c r="K879"/>
    </row>
    <row r="880" ht="12.75">
      <c r="K880"/>
    </row>
    <row r="881" ht="12.75">
      <c r="K881"/>
    </row>
    <row r="882" ht="12.75">
      <c r="K882"/>
    </row>
    <row r="883" ht="12.75">
      <c r="K883"/>
    </row>
    <row r="884" ht="12.75">
      <c r="K884"/>
    </row>
    <row r="885" ht="12.75">
      <c r="K885"/>
    </row>
    <row r="886" ht="12.75">
      <c r="K886"/>
    </row>
    <row r="887" ht="12.75">
      <c r="K887"/>
    </row>
    <row r="888" ht="12.75">
      <c r="K888"/>
    </row>
    <row r="889" ht="12.75">
      <c r="K889"/>
    </row>
    <row r="890" ht="12.75">
      <c r="K890"/>
    </row>
    <row r="891" ht="12.75">
      <c r="K891"/>
    </row>
    <row r="892" ht="12.75">
      <c r="K892"/>
    </row>
    <row r="893" ht="12.75">
      <c r="K893"/>
    </row>
    <row r="894" ht="12.75">
      <c r="K894"/>
    </row>
    <row r="895" ht="12.75">
      <c r="K895"/>
    </row>
    <row r="896" ht="12.75">
      <c r="K896"/>
    </row>
    <row r="897" ht="12.75">
      <c r="K897"/>
    </row>
    <row r="898" ht="12.75">
      <c r="K898"/>
    </row>
    <row r="1170" ht="12.75">
      <c r="E1170" s="4"/>
    </row>
    <row r="1171" spans="2:5" ht="12.75">
      <c r="B1171" s="4"/>
      <c r="C1171" s="4"/>
      <c r="D1171" s="4"/>
      <c r="E1171" s="4"/>
    </row>
    <row r="1172" spans="2:5" ht="12.75">
      <c r="B1172" s="4"/>
      <c r="C1172" s="4"/>
      <c r="D1172" s="4"/>
      <c r="E1172" s="4"/>
    </row>
    <row r="1173" spans="2:5" ht="12.75">
      <c r="B1173" s="4"/>
      <c r="C1173" s="4"/>
      <c r="D1173" s="4"/>
      <c r="E1173" s="4"/>
    </row>
    <row r="1174" spans="2:5" ht="12.75">
      <c r="B1174" s="4"/>
      <c r="C1174" s="4"/>
      <c r="D1174" s="4"/>
      <c r="E1174" s="4"/>
    </row>
    <row r="1175" spans="2:5" ht="12.75">
      <c r="B1175" s="4"/>
      <c r="C1175" s="4"/>
      <c r="D1175" s="4"/>
      <c r="E1175" s="4"/>
    </row>
    <row r="1176" spans="2:5" ht="12.75">
      <c r="B1176" s="4"/>
      <c r="C1176" s="2"/>
      <c r="D1176" s="3"/>
      <c r="E1176" s="4"/>
    </row>
    <row r="1177" spans="2:5" ht="12.75">
      <c r="B1177" s="4"/>
      <c r="C1177" s="4"/>
      <c r="D1177" s="4"/>
      <c r="E1177" s="4"/>
    </row>
    <row r="1178" spans="2:4" ht="12.75">
      <c r="B1178" s="4"/>
      <c r="C1178" s="4"/>
      <c r="D1178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28125" style="0" customWidth="1"/>
    <col min="2" max="2" width="4.7109375" style="0" customWidth="1"/>
    <col min="3" max="3" width="12.8515625" style="0" customWidth="1"/>
    <col min="5" max="5" width="6.421875" style="0" customWidth="1"/>
    <col min="6" max="6" width="7.421875" style="0" customWidth="1"/>
  </cols>
  <sheetData>
    <row r="1" spans="1:4" ht="15">
      <c r="A1" s="5" t="s">
        <v>189</v>
      </c>
      <c r="B1" s="6"/>
      <c r="C1" s="6"/>
      <c r="D1" s="6"/>
    </row>
    <row r="2" spans="1:4" ht="12.75">
      <c r="A2" s="1" t="s">
        <v>6</v>
      </c>
      <c r="D2" s="1" t="s">
        <v>62</v>
      </c>
    </row>
    <row r="3" spans="1:4" ht="12.75">
      <c r="A3" s="1" t="s">
        <v>61</v>
      </c>
      <c r="B3" s="1"/>
      <c r="D3" s="1" t="s">
        <v>144</v>
      </c>
    </row>
    <row r="4" spans="1:4" ht="12.75">
      <c r="A4" s="1" t="s">
        <v>143</v>
      </c>
      <c r="B4" s="4"/>
      <c r="C4" s="4"/>
      <c r="D4" s="1" t="s">
        <v>145</v>
      </c>
    </row>
    <row r="5" spans="1:7" ht="12.75">
      <c r="A5" s="1" t="s">
        <v>276</v>
      </c>
      <c r="D5" s="1" t="s">
        <v>277</v>
      </c>
      <c r="G5" s="4"/>
    </row>
    <row r="6" spans="1:7" ht="15">
      <c r="A6" s="18" t="s">
        <v>78</v>
      </c>
      <c r="E6" s="16"/>
      <c r="F6" s="16"/>
      <c r="G6" s="4"/>
    </row>
    <row r="7" spans="1:7" ht="15">
      <c r="A7" s="18" t="s">
        <v>191</v>
      </c>
      <c r="E7" s="16"/>
      <c r="F7" s="16"/>
      <c r="G7" s="4"/>
    </row>
    <row r="8" spans="1:7" ht="15">
      <c r="A8" s="31">
        <v>1</v>
      </c>
      <c r="B8" s="20">
        <v>102</v>
      </c>
      <c r="C8" s="36" t="s">
        <v>25</v>
      </c>
      <c r="D8" s="20" t="s">
        <v>82</v>
      </c>
      <c r="E8" s="21">
        <v>57.18</v>
      </c>
      <c r="F8" s="21"/>
      <c r="G8" s="22" t="s">
        <v>192</v>
      </c>
    </row>
    <row r="9" spans="1:9" ht="15">
      <c r="A9" s="31">
        <v>2</v>
      </c>
      <c r="B9" s="20">
        <v>101</v>
      </c>
      <c r="C9" s="36" t="s">
        <v>11</v>
      </c>
      <c r="D9" s="20" t="s">
        <v>12</v>
      </c>
      <c r="E9" s="21">
        <v>123.21</v>
      </c>
      <c r="F9" s="21">
        <f>E9-57.18</f>
        <v>66.03</v>
      </c>
      <c r="G9" s="22" t="s">
        <v>192</v>
      </c>
      <c r="H9" s="4"/>
      <c r="I9" s="4" t="s">
        <v>126</v>
      </c>
    </row>
    <row r="10" spans="1:7" ht="15">
      <c r="A10" s="18" t="s">
        <v>13</v>
      </c>
      <c r="C10" s="4"/>
      <c r="E10" s="16"/>
      <c r="F10" s="16"/>
      <c r="G10" s="4"/>
    </row>
    <row r="11" spans="1:7" ht="15">
      <c r="A11" s="31">
        <v>1</v>
      </c>
      <c r="B11">
        <v>103</v>
      </c>
      <c r="C11" s="10" t="s">
        <v>38</v>
      </c>
      <c r="D11" s="4" t="s">
        <v>190</v>
      </c>
      <c r="E11" s="12">
        <v>70.91</v>
      </c>
      <c r="F11" s="12"/>
      <c r="G11" s="4" t="s">
        <v>13</v>
      </c>
    </row>
    <row r="12" spans="1:7" ht="15">
      <c r="A12" s="31">
        <v>2</v>
      </c>
      <c r="B12">
        <v>106</v>
      </c>
      <c r="C12" s="38" t="s">
        <v>67</v>
      </c>
      <c r="D12" s="20" t="s">
        <v>131</v>
      </c>
      <c r="E12" s="12">
        <v>80.74</v>
      </c>
      <c r="F12" s="12">
        <f>E12-70.91</f>
        <v>9.829999999999998</v>
      </c>
      <c r="G12" s="4" t="s">
        <v>13</v>
      </c>
    </row>
    <row r="13" spans="1:7" ht="15">
      <c r="A13" s="31">
        <v>3</v>
      </c>
      <c r="B13">
        <v>104</v>
      </c>
      <c r="C13" s="38" t="s">
        <v>31</v>
      </c>
      <c r="D13" s="20" t="s">
        <v>10</v>
      </c>
      <c r="E13" s="12">
        <v>93.48</v>
      </c>
      <c r="F13" s="12">
        <f>E13-70.91</f>
        <v>22.570000000000007</v>
      </c>
      <c r="G13" s="4" t="s">
        <v>13</v>
      </c>
    </row>
    <row r="14" spans="1:7" ht="15">
      <c r="A14" s="31"/>
      <c r="B14">
        <v>105</v>
      </c>
      <c r="C14" s="38" t="s">
        <v>165</v>
      </c>
      <c r="D14" s="20" t="s">
        <v>196</v>
      </c>
      <c r="E14" s="8" t="s">
        <v>119</v>
      </c>
      <c r="F14" s="12"/>
      <c r="G14" s="4" t="s">
        <v>13</v>
      </c>
    </row>
    <row r="15" spans="1:6" ht="15">
      <c r="A15" s="18" t="s">
        <v>14</v>
      </c>
      <c r="C15" s="22"/>
      <c r="D15" s="20"/>
      <c r="E15" s="12"/>
      <c r="F15" s="12"/>
    </row>
    <row r="16" spans="1:7" ht="15">
      <c r="A16" s="31">
        <v>1</v>
      </c>
      <c r="B16" s="17">
        <v>122</v>
      </c>
      <c r="C16" s="36" t="s">
        <v>11</v>
      </c>
      <c r="D16" s="20" t="s">
        <v>50</v>
      </c>
      <c r="E16" s="13">
        <v>46.5</v>
      </c>
      <c r="F16" s="13"/>
      <c r="G16" s="4" t="s">
        <v>134</v>
      </c>
    </row>
    <row r="17" spans="1:7" ht="15">
      <c r="A17" s="31">
        <v>2</v>
      </c>
      <c r="B17" s="17">
        <v>111</v>
      </c>
      <c r="C17" s="36" t="s">
        <v>25</v>
      </c>
      <c r="D17" s="22" t="s">
        <v>28</v>
      </c>
      <c r="E17" s="13">
        <v>46.96</v>
      </c>
      <c r="F17" s="13">
        <f>E17-46.5</f>
        <v>0.46000000000000085</v>
      </c>
      <c r="G17" s="4" t="s">
        <v>134</v>
      </c>
    </row>
    <row r="18" spans="1:7" ht="15">
      <c r="A18" s="31">
        <v>3</v>
      </c>
      <c r="B18" s="17">
        <v>112</v>
      </c>
      <c r="C18" s="36" t="s">
        <v>79</v>
      </c>
      <c r="D18" s="22" t="s">
        <v>80</v>
      </c>
      <c r="E18" s="13">
        <v>49.14</v>
      </c>
      <c r="F18" s="13">
        <f aca="true" t="shared" si="0" ref="F18:F30">E18-46.5</f>
        <v>2.6400000000000006</v>
      </c>
      <c r="G18" s="4" t="s">
        <v>134</v>
      </c>
    </row>
    <row r="19" spans="1:7" ht="15">
      <c r="A19" s="31">
        <v>4</v>
      </c>
      <c r="B19" s="17">
        <v>114</v>
      </c>
      <c r="C19" s="36" t="s">
        <v>29</v>
      </c>
      <c r="D19" s="20" t="s">
        <v>52</v>
      </c>
      <c r="E19" s="13">
        <v>51.98</v>
      </c>
      <c r="F19" s="13">
        <f t="shared" si="0"/>
        <v>5.479999999999997</v>
      </c>
      <c r="G19" s="4" t="s">
        <v>134</v>
      </c>
    </row>
    <row r="20" spans="1:7" ht="15">
      <c r="A20" s="31">
        <v>5</v>
      </c>
      <c r="B20" s="17">
        <v>109</v>
      </c>
      <c r="C20" s="36" t="s">
        <v>38</v>
      </c>
      <c r="D20" s="20" t="s">
        <v>51</v>
      </c>
      <c r="E20" s="13">
        <v>54.94</v>
      </c>
      <c r="F20" s="13">
        <f t="shared" si="0"/>
        <v>8.439999999999998</v>
      </c>
      <c r="G20" s="4" t="s">
        <v>134</v>
      </c>
    </row>
    <row r="21" spans="1:7" ht="15">
      <c r="A21" s="31">
        <v>6</v>
      </c>
      <c r="B21" s="17">
        <v>113</v>
      </c>
      <c r="C21" s="36" t="s">
        <v>53</v>
      </c>
      <c r="D21" s="20" t="s">
        <v>9</v>
      </c>
      <c r="E21" s="13">
        <v>56.1</v>
      </c>
      <c r="F21" s="13">
        <f t="shared" si="0"/>
        <v>9.600000000000001</v>
      </c>
      <c r="G21" s="4" t="s">
        <v>134</v>
      </c>
    </row>
    <row r="22" spans="1:7" ht="15">
      <c r="A22" s="31">
        <v>7</v>
      </c>
      <c r="B22">
        <v>108</v>
      </c>
      <c r="C22" s="36" t="s">
        <v>35</v>
      </c>
      <c r="D22" s="20" t="s">
        <v>56</v>
      </c>
      <c r="E22" s="13">
        <v>62.48</v>
      </c>
      <c r="F22" s="13">
        <f t="shared" si="0"/>
        <v>15.979999999999997</v>
      </c>
      <c r="G22" s="4" t="s">
        <v>134</v>
      </c>
    </row>
    <row r="23" spans="1:7" ht="15">
      <c r="A23" s="31">
        <v>8</v>
      </c>
      <c r="B23">
        <v>123</v>
      </c>
      <c r="C23" s="36" t="s">
        <v>11</v>
      </c>
      <c r="D23" s="22" t="s">
        <v>70</v>
      </c>
      <c r="E23" s="13">
        <v>64.35</v>
      </c>
      <c r="F23" s="13">
        <f t="shared" si="0"/>
        <v>17.849999999999994</v>
      </c>
      <c r="G23" s="4" t="s">
        <v>134</v>
      </c>
    </row>
    <row r="24" spans="1:7" ht="15">
      <c r="A24" s="31">
        <v>9</v>
      </c>
      <c r="B24">
        <v>117</v>
      </c>
      <c r="C24" s="36" t="s">
        <v>48</v>
      </c>
      <c r="D24" s="20" t="s">
        <v>4</v>
      </c>
      <c r="E24" s="13">
        <v>65.55</v>
      </c>
      <c r="F24" s="13">
        <f t="shared" si="0"/>
        <v>19.049999999999997</v>
      </c>
      <c r="G24" s="4" t="s">
        <v>134</v>
      </c>
    </row>
    <row r="25" spans="1:7" ht="15">
      <c r="A25" s="31">
        <v>10</v>
      </c>
      <c r="B25">
        <v>119</v>
      </c>
      <c r="C25" s="36" t="s">
        <v>71</v>
      </c>
      <c r="D25" s="20" t="s">
        <v>147</v>
      </c>
      <c r="E25" s="13">
        <v>67.65</v>
      </c>
      <c r="F25" s="13">
        <f t="shared" si="0"/>
        <v>21.150000000000006</v>
      </c>
      <c r="G25" s="4" t="s">
        <v>134</v>
      </c>
    </row>
    <row r="26" spans="1:7" ht="15">
      <c r="A26" s="31">
        <v>11</v>
      </c>
      <c r="B26">
        <v>116</v>
      </c>
      <c r="C26" s="36" t="s">
        <v>33</v>
      </c>
      <c r="D26" s="20" t="s">
        <v>15</v>
      </c>
      <c r="E26" s="13">
        <v>68.23</v>
      </c>
      <c r="F26" s="13">
        <f t="shared" si="0"/>
        <v>21.730000000000004</v>
      </c>
      <c r="G26" s="4" t="s">
        <v>134</v>
      </c>
    </row>
    <row r="27" spans="1:7" ht="15">
      <c r="A27" s="31">
        <v>12</v>
      </c>
      <c r="B27">
        <v>120</v>
      </c>
      <c r="C27" s="36" t="s">
        <v>172</v>
      </c>
      <c r="D27" s="20" t="s">
        <v>193</v>
      </c>
      <c r="E27" s="13">
        <v>71.71</v>
      </c>
      <c r="F27" s="13">
        <f t="shared" si="0"/>
        <v>25.209999999999994</v>
      </c>
      <c r="G27" s="4" t="s">
        <v>134</v>
      </c>
    </row>
    <row r="28" spans="1:9" ht="15">
      <c r="A28" s="31">
        <v>13</v>
      </c>
      <c r="B28">
        <v>124</v>
      </c>
      <c r="C28" s="36" t="s">
        <v>42</v>
      </c>
      <c r="D28" s="20" t="s">
        <v>27</v>
      </c>
      <c r="E28" s="13">
        <v>73.76</v>
      </c>
      <c r="F28" s="13">
        <f t="shared" si="0"/>
        <v>27.260000000000005</v>
      </c>
      <c r="G28" s="4" t="s">
        <v>134</v>
      </c>
      <c r="I28" s="4" t="s">
        <v>126</v>
      </c>
    </row>
    <row r="29" spans="1:7" ht="15">
      <c r="A29" s="31">
        <v>14</v>
      </c>
      <c r="B29">
        <v>121</v>
      </c>
      <c r="C29" s="36" t="s">
        <v>174</v>
      </c>
      <c r="D29" s="20" t="s">
        <v>194</v>
      </c>
      <c r="E29" s="13">
        <v>75.5</v>
      </c>
      <c r="F29" s="13">
        <f t="shared" si="0"/>
        <v>29</v>
      </c>
      <c r="G29" s="4" t="s">
        <v>134</v>
      </c>
    </row>
    <row r="30" spans="1:9" ht="15">
      <c r="A30" s="31">
        <v>15</v>
      </c>
      <c r="B30">
        <v>110</v>
      </c>
      <c r="C30" s="36" t="s">
        <v>91</v>
      </c>
      <c r="D30" s="20" t="s">
        <v>141</v>
      </c>
      <c r="E30" s="9">
        <v>88</v>
      </c>
      <c r="F30" s="13">
        <f t="shared" si="0"/>
        <v>41.5</v>
      </c>
      <c r="G30" s="4" t="s">
        <v>208</v>
      </c>
      <c r="I30" s="4" t="s">
        <v>195</v>
      </c>
    </row>
    <row r="31" spans="1:9" ht="15">
      <c r="A31" s="31"/>
      <c r="B31">
        <v>118</v>
      </c>
      <c r="C31" s="36" t="s">
        <v>54</v>
      </c>
      <c r="D31" s="20" t="s">
        <v>26</v>
      </c>
      <c r="E31" s="8" t="s">
        <v>85</v>
      </c>
      <c r="F31" s="12"/>
      <c r="G31" s="4" t="s">
        <v>134</v>
      </c>
      <c r="I31" s="4" t="s">
        <v>126</v>
      </c>
    </row>
    <row r="32" spans="1:7" ht="15">
      <c r="A32" s="31"/>
      <c r="B32">
        <v>115</v>
      </c>
      <c r="C32" s="36" t="s">
        <v>104</v>
      </c>
      <c r="D32" s="20" t="s">
        <v>140</v>
      </c>
      <c r="E32" s="8" t="s">
        <v>119</v>
      </c>
      <c r="F32" s="12"/>
      <c r="G32" s="4" t="s">
        <v>134</v>
      </c>
    </row>
    <row r="33" spans="1:7" ht="15">
      <c r="A33" s="18" t="s">
        <v>16</v>
      </c>
      <c r="C33" s="4"/>
      <c r="E33" s="16"/>
      <c r="F33" s="16"/>
      <c r="G33" s="4"/>
    </row>
    <row r="34" spans="1:7" ht="15">
      <c r="A34" s="31">
        <v>1</v>
      </c>
      <c r="B34">
        <v>129</v>
      </c>
      <c r="C34" s="10" t="s">
        <v>146</v>
      </c>
      <c r="D34" s="4" t="s">
        <v>181</v>
      </c>
      <c r="E34" s="12">
        <v>57.55</v>
      </c>
      <c r="F34" s="12"/>
      <c r="G34" s="4" t="s">
        <v>16</v>
      </c>
    </row>
    <row r="35" spans="1:7" ht="15">
      <c r="A35" s="31">
        <v>2</v>
      </c>
      <c r="B35">
        <v>125</v>
      </c>
      <c r="C35" s="10" t="s">
        <v>91</v>
      </c>
      <c r="D35" s="4" t="s">
        <v>197</v>
      </c>
      <c r="E35" s="12">
        <v>70.89</v>
      </c>
      <c r="F35" s="12">
        <f>E35-57.55</f>
        <v>13.340000000000003</v>
      </c>
      <c r="G35" s="4" t="s">
        <v>16</v>
      </c>
    </row>
    <row r="36" spans="1:7" ht="15">
      <c r="A36" s="31">
        <v>3</v>
      </c>
      <c r="B36">
        <v>126</v>
      </c>
      <c r="C36" s="38" t="s">
        <v>25</v>
      </c>
      <c r="D36" s="20" t="s">
        <v>22</v>
      </c>
      <c r="E36" s="12">
        <v>74.14</v>
      </c>
      <c r="F36" s="12">
        <f>E36-57.55</f>
        <v>16.590000000000003</v>
      </c>
      <c r="G36" s="4" t="s">
        <v>16</v>
      </c>
    </row>
    <row r="37" spans="1:7" ht="15">
      <c r="A37" s="31">
        <v>4</v>
      </c>
      <c r="B37">
        <v>131</v>
      </c>
      <c r="C37" s="38" t="s">
        <v>174</v>
      </c>
      <c r="D37" s="20" t="s">
        <v>198</v>
      </c>
      <c r="E37" s="12">
        <v>69.8</v>
      </c>
      <c r="F37" s="12">
        <f>E37-57.55</f>
        <v>12.25</v>
      </c>
      <c r="G37" s="4" t="s">
        <v>16</v>
      </c>
    </row>
    <row r="38" spans="1:7" ht="15">
      <c r="A38" s="31"/>
      <c r="B38">
        <v>127</v>
      </c>
      <c r="C38" s="38" t="s">
        <v>104</v>
      </c>
      <c r="D38" s="20" t="s">
        <v>199</v>
      </c>
      <c r="E38" s="8" t="s">
        <v>119</v>
      </c>
      <c r="F38" s="12"/>
      <c r="G38" s="4" t="s">
        <v>16</v>
      </c>
    </row>
    <row r="39" spans="1:7" ht="15">
      <c r="A39" s="31"/>
      <c r="B39">
        <v>128</v>
      </c>
      <c r="C39" s="38" t="s">
        <v>88</v>
      </c>
      <c r="D39" s="20" t="s">
        <v>139</v>
      </c>
      <c r="E39" s="8" t="s">
        <v>119</v>
      </c>
      <c r="F39" s="12"/>
      <c r="G39" s="4" t="s">
        <v>16</v>
      </c>
    </row>
    <row r="40" spans="1:7" ht="15">
      <c r="A40" s="31"/>
      <c r="B40">
        <v>130</v>
      </c>
      <c r="C40" s="38" t="s">
        <v>108</v>
      </c>
      <c r="D40" s="20" t="s">
        <v>200</v>
      </c>
      <c r="E40" s="8" t="s">
        <v>119</v>
      </c>
      <c r="F40" s="12"/>
      <c r="G40" s="4" t="s">
        <v>16</v>
      </c>
    </row>
    <row r="41" spans="1:7" ht="15">
      <c r="A41" s="31"/>
      <c r="B41">
        <v>132</v>
      </c>
      <c r="C41" s="38" t="s">
        <v>96</v>
      </c>
      <c r="D41" s="20" t="s">
        <v>201</v>
      </c>
      <c r="E41" s="8" t="s">
        <v>119</v>
      </c>
      <c r="F41" s="12"/>
      <c r="G41" s="4" t="s">
        <v>16</v>
      </c>
    </row>
    <row r="42" spans="1:7" ht="15">
      <c r="A42" s="31"/>
      <c r="B42">
        <v>133</v>
      </c>
      <c r="C42" s="37" t="s">
        <v>170</v>
      </c>
      <c r="D42" s="20" t="s">
        <v>201</v>
      </c>
      <c r="E42" s="8" t="s">
        <v>119</v>
      </c>
      <c r="F42" s="12"/>
      <c r="G42" s="4" t="s">
        <v>16</v>
      </c>
    </row>
    <row r="43" spans="1:7" ht="15">
      <c r="A43" s="18" t="s">
        <v>17</v>
      </c>
      <c r="B43" s="20"/>
      <c r="C43" s="22"/>
      <c r="D43" s="20"/>
      <c r="E43" s="21"/>
      <c r="F43" s="21"/>
      <c r="G43" s="4"/>
    </row>
    <row r="44" spans="1:7" ht="15">
      <c r="A44" s="31">
        <v>1</v>
      </c>
      <c r="B44" s="20">
        <v>136</v>
      </c>
      <c r="C44" s="36" t="s">
        <v>146</v>
      </c>
      <c r="D44" s="20" t="s">
        <v>23</v>
      </c>
      <c r="E44" s="12">
        <v>48.71</v>
      </c>
      <c r="F44" s="12"/>
      <c r="G44" s="20" t="s">
        <v>136</v>
      </c>
    </row>
    <row r="45" spans="1:7" ht="15">
      <c r="A45" s="31">
        <v>2</v>
      </c>
      <c r="B45" s="20">
        <v>137</v>
      </c>
      <c r="C45" s="36" t="s">
        <v>96</v>
      </c>
      <c r="D45" s="20" t="s">
        <v>133</v>
      </c>
      <c r="E45" s="12">
        <v>87.08</v>
      </c>
      <c r="F45" s="12">
        <f>E45-48.71</f>
        <v>38.37</v>
      </c>
      <c r="G45" s="20" t="s">
        <v>136</v>
      </c>
    </row>
    <row r="46" spans="1:9" ht="15">
      <c r="A46" s="31">
        <v>3</v>
      </c>
      <c r="B46" s="20">
        <v>145</v>
      </c>
      <c r="C46" s="36" t="s">
        <v>154</v>
      </c>
      <c r="D46" s="20" t="s">
        <v>202</v>
      </c>
      <c r="E46" s="12">
        <v>110.19</v>
      </c>
      <c r="F46" s="12">
        <f>E46-48.71</f>
        <v>61.48</v>
      </c>
      <c r="G46" s="20" t="s">
        <v>136</v>
      </c>
      <c r="I46" s="4" t="s">
        <v>203</v>
      </c>
    </row>
    <row r="47" spans="1:9" ht="15">
      <c r="A47" s="31"/>
      <c r="B47" s="20">
        <v>135</v>
      </c>
      <c r="C47" s="36" t="s">
        <v>94</v>
      </c>
      <c r="D47" s="20" t="s">
        <v>84</v>
      </c>
      <c r="E47" s="8" t="s">
        <v>85</v>
      </c>
      <c r="F47" s="12"/>
      <c r="G47" s="20" t="s">
        <v>136</v>
      </c>
      <c r="I47" s="4" t="s">
        <v>205</v>
      </c>
    </row>
    <row r="48" spans="1:7" ht="15">
      <c r="A48" s="31"/>
      <c r="B48" s="20">
        <v>134</v>
      </c>
      <c r="C48" s="36" t="s">
        <v>170</v>
      </c>
      <c r="D48" s="20" t="s">
        <v>204</v>
      </c>
      <c r="E48" s="8" t="s">
        <v>119</v>
      </c>
      <c r="F48" s="12"/>
      <c r="G48" s="20" t="s">
        <v>136</v>
      </c>
    </row>
    <row r="49" spans="1:7" ht="15">
      <c r="A49" s="18" t="s">
        <v>18</v>
      </c>
      <c r="E49" s="12"/>
      <c r="F49" s="12"/>
      <c r="G49" s="20"/>
    </row>
    <row r="50" spans="1:7" ht="15">
      <c r="A50" s="31">
        <v>1</v>
      </c>
      <c r="B50">
        <v>136</v>
      </c>
      <c r="C50" s="1" t="s">
        <v>29</v>
      </c>
      <c r="D50" s="4" t="s">
        <v>21</v>
      </c>
      <c r="E50" s="12">
        <v>53.89</v>
      </c>
      <c r="F50" s="12"/>
      <c r="G50" s="20" t="s">
        <v>206</v>
      </c>
    </row>
    <row r="51" spans="1:7" ht="15">
      <c r="A51" s="18" t="s">
        <v>207</v>
      </c>
      <c r="E51" s="12"/>
      <c r="F51" s="12"/>
      <c r="G51" s="20"/>
    </row>
    <row r="52" spans="1:7" ht="15">
      <c r="A52" s="31"/>
      <c r="B52">
        <v>140</v>
      </c>
      <c r="C52" s="1" t="s">
        <v>172</v>
      </c>
      <c r="D52" s="4" t="s">
        <v>86</v>
      </c>
      <c r="E52" s="8" t="s">
        <v>119</v>
      </c>
      <c r="F52" s="12"/>
      <c r="G52" s="22" t="s">
        <v>259</v>
      </c>
    </row>
    <row r="53" spans="1:7" ht="15">
      <c r="A53" s="18"/>
      <c r="E53" s="16"/>
      <c r="F53" s="16"/>
      <c r="G53" s="4"/>
    </row>
    <row r="54" spans="1:7" ht="15">
      <c r="A54" s="18" t="s">
        <v>135</v>
      </c>
      <c r="E54" s="16"/>
      <c r="F54" s="16"/>
      <c r="G54" s="4"/>
    </row>
    <row r="55" spans="1:7" ht="15">
      <c r="A55" s="31">
        <v>1</v>
      </c>
      <c r="B55">
        <v>122</v>
      </c>
      <c r="C55" s="36" t="s">
        <v>11</v>
      </c>
      <c r="D55" s="20" t="s">
        <v>50</v>
      </c>
      <c r="E55" s="12">
        <v>46.5</v>
      </c>
      <c r="F55" s="12"/>
      <c r="G55" s="4" t="s">
        <v>134</v>
      </c>
    </row>
    <row r="56" spans="1:7" ht="15">
      <c r="A56" s="31">
        <v>2</v>
      </c>
      <c r="B56">
        <v>111</v>
      </c>
      <c r="C56" s="36" t="s">
        <v>25</v>
      </c>
      <c r="D56" s="22" t="s">
        <v>28</v>
      </c>
      <c r="E56" s="12">
        <v>46.96</v>
      </c>
      <c r="F56" s="12"/>
      <c r="G56" s="4" t="s">
        <v>134</v>
      </c>
    </row>
    <row r="57" spans="1:7" ht="15">
      <c r="A57" s="31">
        <v>3</v>
      </c>
      <c r="B57" s="20">
        <v>136</v>
      </c>
      <c r="C57" s="36" t="s">
        <v>146</v>
      </c>
      <c r="D57" s="20" t="s">
        <v>23</v>
      </c>
      <c r="E57" s="12">
        <v>48.71</v>
      </c>
      <c r="F57" s="12"/>
      <c r="G57" s="20" t="s">
        <v>136</v>
      </c>
    </row>
    <row r="58" spans="1:7" ht="15">
      <c r="A58" s="31">
        <v>4</v>
      </c>
      <c r="B58">
        <v>112</v>
      </c>
      <c r="C58" s="36" t="s">
        <v>79</v>
      </c>
      <c r="D58" s="22" t="s">
        <v>80</v>
      </c>
      <c r="E58" s="12">
        <v>49.14</v>
      </c>
      <c r="F58" s="12"/>
      <c r="G58" s="4" t="s">
        <v>134</v>
      </c>
    </row>
    <row r="59" spans="1:7" ht="15">
      <c r="A59" s="31">
        <v>5</v>
      </c>
      <c r="B59">
        <v>114</v>
      </c>
      <c r="C59" s="36" t="s">
        <v>29</v>
      </c>
      <c r="D59" s="20" t="s">
        <v>52</v>
      </c>
      <c r="E59" s="12">
        <v>51.98</v>
      </c>
      <c r="F59" s="12"/>
      <c r="G59" s="4" t="s">
        <v>134</v>
      </c>
    </row>
    <row r="60" spans="1:7" ht="15">
      <c r="A60" s="31">
        <v>6</v>
      </c>
      <c r="B60">
        <v>136</v>
      </c>
      <c r="C60" s="1" t="s">
        <v>29</v>
      </c>
      <c r="D60" s="4" t="s">
        <v>21</v>
      </c>
      <c r="E60" s="12">
        <v>53.89</v>
      </c>
      <c r="F60" s="12"/>
      <c r="G60" s="20" t="s">
        <v>206</v>
      </c>
    </row>
    <row r="61" spans="1:7" ht="15">
      <c r="A61" s="31">
        <v>7</v>
      </c>
      <c r="B61">
        <v>109</v>
      </c>
      <c r="C61" s="36" t="s">
        <v>38</v>
      </c>
      <c r="D61" s="20" t="s">
        <v>51</v>
      </c>
      <c r="E61" s="12">
        <v>54.94</v>
      </c>
      <c r="F61" s="12"/>
      <c r="G61" s="4" t="s">
        <v>134</v>
      </c>
    </row>
    <row r="62" spans="1:7" ht="15">
      <c r="A62" s="31">
        <v>8</v>
      </c>
      <c r="B62">
        <v>113</v>
      </c>
      <c r="C62" s="36" t="s">
        <v>53</v>
      </c>
      <c r="D62" s="20" t="s">
        <v>9</v>
      </c>
      <c r="E62" s="12">
        <v>56.1</v>
      </c>
      <c r="F62" s="12"/>
      <c r="G62" s="4" t="s">
        <v>134</v>
      </c>
    </row>
    <row r="63" spans="1:7" ht="15">
      <c r="A63" s="31">
        <v>9</v>
      </c>
      <c r="B63" s="20">
        <v>102</v>
      </c>
      <c r="C63" s="36" t="s">
        <v>25</v>
      </c>
      <c r="D63" s="20" t="s">
        <v>82</v>
      </c>
      <c r="E63" s="21">
        <v>57.18</v>
      </c>
      <c r="F63" s="21"/>
      <c r="G63" s="22" t="s">
        <v>192</v>
      </c>
    </row>
    <row r="64" spans="1:7" ht="15">
      <c r="A64" s="31">
        <v>10</v>
      </c>
      <c r="B64">
        <v>129</v>
      </c>
      <c r="C64" s="10" t="s">
        <v>146</v>
      </c>
      <c r="D64" s="4" t="s">
        <v>181</v>
      </c>
      <c r="E64" s="12">
        <v>57.55</v>
      </c>
      <c r="F64" s="12"/>
      <c r="G64" s="4" t="s">
        <v>16</v>
      </c>
    </row>
    <row r="65" spans="1:7" ht="15">
      <c r="A65" s="31">
        <v>11</v>
      </c>
      <c r="B65">
        <v>108</v>
      </c>
      <c r="C65" s="36" t="s">
        <v>35</v>
      </c>
      <c r="D65" s="20" t="s">
        <v>56</v>
      </c>
      <c r="E65" s="12">
        <v>62.48</v>
      </c>
      <c r="F65" s="12"/>
      <c r="G65" s="4" t="s">
        <v>134</v>
      </c>
    </row>
    <row r="66" spans="1:7" ht="15">
      <c r="A66" s="31">
        <v>12</v>
      </c>
      <c r="B66">
        <v>123</v>
      </c>
      <c r="C66" s="36" t="s">
        <v>11</v>
      </c>
      <c r="D66" s="22" t="s">
        <v>70</v>
      </c>
      <c r="E66" s="12">
        <v>64.35</v>
      </c>
      <c r="F66" s="12"/>
      <c r="G66" s="4" t="s">
        <v>134</v>
      </c>
    </row>
    <row r="67" spans="1:7" ht="15">
      <c r="A67" s="31">
        <v>13</v>
      </c>
      <c r="B67">
        <v>117</v>
      </c>
      <c r="C67" s="36" t="s">
        <v>48</v>
      </c>
      <c r="D67" s="20" t="s">
        <v>4</v>
      </c>
      <c r="E67" s="12">
        <v>65.55</v>
      </c>
      <c r="F67" s="12"/>
      <c r="G67" s="4" t="s">
        <v>134</v>
      </c>
    </row>
    <row r="68" spans="1:7" ht="15">
      <c r="A68" s="31">
        <v>14</v>
      </c>
      <c r="B68">
        <v>119</v>
      </c>
      <c r="C68" s="36" t="s">
        <v>71</v>
      </c>
      <c r="D68" s="20" t="s">
        <v>147</v>
      </c>
      <c r="E68" s="12">
        <v>67.65</v>
      </c>
      <c r="F68" s="12"/>
      <c r="G68" s="4" t="s">
        <v>134</v>
      </c>
    </row>
    <row r="69" spans="1:7" ht="15">
      <c r="A69" s="31">
        <v>15</v>
      </c>
      <c r="B69">
        <v>116</v>
      </c>
      <c r="C69" s="36" t="s">
        <v>33</v>
      </c>
      <c r="D69" s="20" t="s">
        <v>15</v>
      </c>
      <c r="E69" s="12">
        <v>68.23</v>
      </c>
      <c r="F69" s="12"/>
      <c r="G69" s="4" t="s">
        <v>134</v>
      </c>
    </row>
    <row r="70" spans="1:7" ht="15">
      <c r="A70" s="31">
        <v>16</v>
      </c>
      <c r="B70">
        <v>120</v>
      </c>
      <c r="C70" s="36" t="s">
        <v>172</v>
      </c>
      <c r="D70" s="20" t="s">
        <v>193</v>
      </c>
      <c r="E70" s="12">
        <v>71.71</v>
      </c>
      <c r="F70" s="12"/>
      <c r="G70" s="4" t="s">
        <v>134</v>
      </c>
    </row>
    <row r="71" spans="1:9" ht="15">
      <c r="A71" s="31">
        <v>17</v>
      </c>
      <c r="B71">
        <v>124</v>
      </c>
      <c r="C71" s="36" t="s">
        <v>42</v>
      </c>
      <c r="D71" s="20" t="s">
        <v>27</v>
      </c>
      <c r="E71" s="12">
        <v>73.76</v>
      </c>
      <c r="F71" s="12"/>
      <c r="G71" s="4" t="s">
        <v>134</v>
      </c>
      <c r="I71" s="4" t="s">
        <v>126</v>
      </c>
    </row>
    <row r="72" spans="1:7" ht="15">
      <c r="A72" s="31">
        <v>18</v>
      </c>
      <c r="B72">
        <v>125</v>
      </c>
      <c r="C72" s="10" t="s">
        <v>91</v>
      </c>
      <c r="D72" s="4" t="s">
        <v>197</v>
      </c>
      <c r="E72" s="12">
        <v>70.89</v>
      </c>
      <c r="F72" s="16"/>
      <c r="G72" s="4" t="s">
        <v>16</v>
      </c>
    </row>
    <row r="73" spans="1:7" ht="15">
      <c r="A73" s="31">
        <v>19</v>
      </c>
      <c r="B73">
        <v>103</v>
      </c>
      <c r="C73" s="10" t="s">
        <v>38</v>
      </c>
      <c r="D73" s="4" t="s">
        <v>190</v>
      </c>
      <c r="E73" s="12">
        <v>70.91</v>
      </c>
      <c r="F73" s="12"/>
      <c r="G73" s="4" t="s">
        <v>13</v>
      </c>
    </row>
    <row r="74" spans="1:7" ht="15">
      <c r="A74" s="31">
        <v>20</v>
      </c>
      <c r="B74">
        <v>126</v>
      </c>
      <c r="C74" s="38" t="s">
        <v>25</v>
      </c>
      <c r="D74" s="20" t="s">
        <v>22</v>
      </c>
      <c r="E74" s="12">
        <v>74.14</v>
      </c>
      <c r="F74" s="12"/>
      <c r="G74" s="4" t="s">
        <v>16</v>
      </c>
    </row>
    <row r="75" spans="1:7" ht="15">
      <c r="A75" s="31">
        <v>21</v>
      </c>
      <c r="B75">
        <v>121</v>
      </c>
      <c r="C75" s="36" t="s">
        <v>174</v>
      </c>
      <c r="D75" s="20" t="s">
        <v>194</v>
      </c>
      <c r="E75" s="12">
        <v>75.5</v>
      </c>
      <c r="F75" s="12"/>
      <c r="G75" s="4" t="s">
        <v>134</v>
      </c>
    </row>
    <row r="76" spans="1:7" ht="15">
      <c r="A76" s="31">
        <v>22</v>
      </c>
      <c r="B76">
        <v>106</v>
      </c>
      <c r="C76" s="38" t="s">
        <v>67</v>
      </c>
      <c r="D76" s="20" t="s">
        <v>131</v>
      </c>
      <c r="E76" s="12">
        <v>80.74</v>
      </c>
      <c r="F76" s="12"/>
      <c r="G76" s="4" t="s">
        <v>13</v>
      </c>
    </row>
    <row r="77" spans="1:7" ht="15">
      <c r="A77" s="31">
        <v>23</v>
      </c>
      <c r="B77" s="20">
        <v>137</v>
      </c>
      <c r="C77" s="36" t="s">
        <v>96</v>
      </c>
      <c r="D77" s="20" t="s">
        <v>133</v>
      </c>
      <c r="E77" s="12">
        <v>87.08</v>
      </c>
      <c r="F77" s="12"/>
      <c r="G77" s="20" t="s">
        <v>136</v>
      </c>
    </row>
    <row r="78" spans="1:9" ht="15">
      <c r="A78" s="31">
        <v>24</v>
      </c>
      <c r="B78">
        <v>110</v>
      </c>
      <c r="C78" s="36" t="s">
        <v>91</v>
      </c>
      <c r="D78" s="20" t="s">
        <v>141</v>
      </c>
      <c r="E78" s="8">
        <v>88</v>
      </c>
      <c r="F78" s="12"/>
      <c r="G78" s="4" t="s">
        <v>208</v>
      </c>
      <c r="I78" s="4" t="s">
        <v>195</v>
      </c>
    </row>
    <row r="79" spans="1:9" ht="15">
      <c r="A79" s="31">
        <v>25</v>
      </c>
      <c r="B79">
        <v>131</v>
      </c>
      <c r="C79" s="38" t="s">
        <v>174</v>
      </c>
      <c r="D79" s="20" t="s">
        <v>198</v>
      </c>
      <c r="E79" s="12">
        <v>69.8</v>
      </c>
      <c r="F79" s="12"/>
      <c r="G79" s="4" t="s">
        <v>16</v>
      </c>
      <c r="I79" s="4"/>
    </row>
    <row r="80" spans="1:9" ht="15">
      <c r="A80" s="31">
        <v>26</v>
      </c>
      <c r="B80">
        <v>104</v>
      </c>
      <c r="C80" s="38" t="s">
        <v>31</v>
      </c>
      <c r="D80" s="20" t="s">
        <v>10</v>
      </c>
      <c r="E80" s="12">
        <v>93.48</v>
      </c>
      <c r="F80" s="12"/>
      <c r="G80" s="4" t="s">
        <v>13</v>
      </c>
      <c r="I80" s="4"/>
    </row>
    <row r="81" spans="1:9" ht="15">
      <c r="A81" s="31">
        <v>27</v>
      </c>
      <c r="B81" s="20">
        <v>145</v>
      </c>
      <c r="C81" s="36" t="s">
        <v>154</v>
      </c>
      <c r="D81" s="20" t="s">
        <v>202</v>
      </c>
      <c r="E81" s="12">
        <v>110.19</v>
      </c>
      <c r="F81" s="12"/>
      <c r="G81" s="20" t="s">
        <v>136</v>
      </c>
      <c r="I81" s="4" t="s">
        <v>203</v>
      </c>
    </row>
    <row r="82" spans="1:9" ht="15">
      <c r="A82" s="31">
        <v>28</v>
      </c>
      <c r="B82" s="20">
        <v>101</v>
      </c>
      <c r="C82" s="36" t="s">
        <v>11</v>
      </c>
      <c r="D82" s="20" t="s">
        <v>12</v>
      </c>
      <c r="E82" s="21">
        <v>123.21</v>
      </c>
      <c r="F82" s="21">
        <f>E82-57.18</f>
        <v>66.03</v>
      </c>
      <c r="G82" s="22" t="s">
        <v>192</v>
      </c>
      <c r="H82" s="4"/>
      <c r="I82" s="4" t="s">
        <v>126</v>
      </c>
    </row>
    <row r="84" ht="12.75">
      <c r="C84" s="4" t="s">
        <v>274</v>
      </c>
    </row>
    <row r="85" spans="1:7" ht="12.75">
      <c r="A85" s="15" t="s">
        <v>261</v>
      </c>
      <c r="B85" s="30"/>
      <c r="C85" s="44" t="s">
        <v>262</v>
      </c>
      <c r="D85" s="29"/>
      <c r="E85" s="25"/>
      <c r="F85" s="30"/>
      <c r="G85" s="29"/>
    </row>
    <row r="86" spans="1:7" ht="12.75">
      <c r="A86" s="12"/>
      <c r="B86" s="21"/>
      <c r="C86" s="44" t="s">
        <v>263</v>
      </c>
      <c r="D86" s="20"/>
      <c r="E86" s="47" t="s">
        <v>267</v>
      </c>
      <c r="F86" s="21"/>
      <c r="G86" s="20"/>
    </row>
    <row r="87" spans="1:7" ht="12.75">
      <c r="A87" s="12"/>
      <c r="B87" s="21"/>
      <c r="C87" s="44" t="s">
        <v>264</v>
      </c>
      <c r="D87" s="20"/>
      <c r="E87" s="47" t="s">
        <v>268</v>
      </c>
      <c r="F87" s="21"/>
      <c r="G87" s="20"/>
    </row>
    <row r="88" spans="1:7" ht="12.75">
      <c r="A88" s="12"/>
      <c r="B88" s="34"/>
      <c r="C88" s="44" t="s">
        <v>265</v>
      </c>
      <c r="D88" s="33"/>
      <c r="E88" s="47" t="s">
        <v>269</v>
      </c>
      <c r="F88" s="33"/>
      <c r="G88" s="26"/>
    </row>
    <row r="89" spans="1:5" ht="12.75">
      <c r="A89" s="12"/>
      <c r="B89" s="8"/>
      <c r="C89" s="45" t="s">
        <v>266</v>
      </c>
      <c r="D89" s="4"/>
      <c r="E89" s="15" t="s">
        <v>270</v>
      </c>
    </row>
    <row r="214" spans="1:7" ht="12.75">
      <c r="A214" s="12"/>
      <c r="B214" s="8"/>
      <c r="C214" s="10"/>
      <c r="D214" s="11"/>
      <c r="E214" s="9"/>
      <c r="F214" s="9"/>
      <c r="G214" s="4"/>
    </row>
    <row r="215" spans="1:7" ht="12.75">
      <c r="A215" s="12"/>
      <c r="B215" s="8"/>
      <c r="C215" s="10"/>
      <c r="D215" s="4"/>
      <c r="E215" s="16"/>
      <c r="F215" s="9"/>
      <c r="G215" s="4"/>
    </row>
    <row r="216" spans="1:7" ht="12.75">
      <c r="A216" s="8"/>
      <c r="B216" s="8"/>
      <c r="C216" s="10"/>
      <c r="D216" s="4"/>
      <c r="E216" s="9"/>
      <c r="F216" s="9"/>
      <c r="G216" s="4"/>
    </row>
    <row r="217" spans="1:7" ht="12.75">
      <c r="A217" s="12"/>
      <c r="B217" s="8"/>
      <c r="C217" s="1"/>
      <c r="D217" s="4"/>
      <c r="E217" s="16"/>
      <c r="F217" s="9"/>
      <c r="G217" s="4"/>
    </row>
    <row r="218" spans="1:7" ht="12.75">
      <c r="A218" s="12"/>
      <c r="B218" s="8"/>
      <c r="C218" s="1"/>
      <c r="D218" s="11"/>
      <c r="E218" s="16"/>
      <c r="F218" s="9"/>
      <c r="G218" s="4"/>
    </row>
    <row r="219" spans="1:7" ht="12.75">
      <c r="A219" s="12"/>
      <c r="B219" s="8"/>
      <c r="C219" s="10"/>
      <c r="D219" s="4"/>
      <c r="E219" s="9"/>
      <c r="F219" s="9"/>
      <c r="G219" s="4"/>
    </row>
    <row r="220" spans="1:7" ht="12.75">
      <c r="A220" s="12"/>
      <c r="B220" s="8"/>
      <c r="C220" s="10"/>
      <c r="D220" s="11"/>
      <c r="E220" s="16"/>
      <c r="F220" s="9"/>
      <c r="G220" s="4"/>
    </row>
    <row r="221" spans="1:7" ht="12.75">
      <c r="A221" s="8"/>
      <c r="B221" s="8"/>
      <c r="C221" s="1"/>
      <c r="D221" s="11"/>
      <c r="E221" s="16"/>
      <c r="F221" s="9"/>
      <c r="G221" s="4"/>
    </row>
    <row r="222" spans="1:8" ht="12.75">
      <c r="A222" s="8"/>
      <c r="B222" s="8"/>
      <c r="C222" s="1"/>
      <c r="D222" s="11"/>
      <c r="E222" s="16"/>
      <c r="F222" s="9"/>
      <c r="G222" s="4"/>
      <c r="H222" s="4"/>
    </row>
    <row r="223" spans="1:7" ht="12.75">
      <c r="A223" s="8"/>
      <c r="B223" s="8"/>
      <c r="C223" s="10"/>
      <c r="D223" s="4"/>
      <c r="E223" s="9"/>
      <c r="F223" s="9"/>
      <c r="G223" s="4"/>
    </row>
    <row r="224" spans="1:7" ht="12.75">
      <c r="A224" s="8"/>
      <c r="B224" s="8"/>
      <c r="C224" s="1"/>
      <c r="D224" s="4"/>
      <c r="E224" s="16"/>
      <c r="F224" s="9"/>
      <c r="G224" s="4"/>
    </row>
    <row r="225" spans="1:7" ht="12.75">
      <c r="A225" s="12"/>
      <c r="B225" s="8"/>
      <c r="C225" s="10"/>
      <c r="D225" s="11"/>
      <c r="E225" s="16"/>
      <c r="F225" s="9"/>
      <c r="G225" s="4"/>
    </row>
    <row r="226" spans="1:7" ht="12.75">
      <c r="A226" s="12"/>
      <c r="B226" s="8"/>
      <c r="C226" s="1"/>
      <c r="D226" s="11"/>
      <c r="E226" s="16"/>
      <c r="F226" s="9"/>
      <c r="G226" s="4"/>
    </row>
    <row r="227" spans="1:7" ht="12.75">
      <c r="A227" s="12"/>
      <c r="B227" s="8"/>
      <c r="C227" s="1"/>
      <c r="D227" s="4"/>
      <c r="E227" s="16"/>
      <c r="F227" s="9"/>
      <c r="G227" s="4"/>
    </row>
    <row r="228" spans="1:7" ht="15">
      <c r="A228" s="8"/>
      <c r="B228" s="5"/>
      <c r="C228" s="5"/>
      <c r="D228" s="4"/>
      <c r="E228" s="16"/>
      <c r="F228" s="9"/>
      <c r="G228" s="4"/>
    </row>
    <row r="229" spans="1:7" ht="12.75">
      <c r="A229" s="12"/>
      <c r="B229" s="4"/>
      <c r="D229" s="11"/>
      <c r="E229" s="16"/>
      <c r="F229" s="9"/>
      <c r="G229" s="4"/>
    </row>
    <row r="230" spans="1:5" ht="12.75">
      <c r="A230" s="12"/>
      <c r="B230" s="4"/>
      <c r="D230" s="4"/>
      <c r="E230" s="9"/>
    </row>
    <row r="231" spans="1:5" ht="12.75">
      <c r="A231" s="12"/>
      <c r="B231" s="4"/>
      <c r="D231" s="11"/>
      <c r="E231" s="16"/>
    </row>
    <row r="232" spans="1:5" ht="12.75">
      <c r="A232" s="12"/>
      <c r="B232" s="4"/>
      <c r="D232" s="4"/>
      <c r="E232" s="9"/>
    </row>
    <row r="233" spans="1:5" ht="12.75">
      <c r="A233" s="12"/>
      <c r="B233" s="4"/>
      <c r="D233" s="4"/>
      <c r="E233" s="16"/>
    </row>
    <row r="234" spans="1:4" ht="12.75">
      <c r="A234" s="12"/>
      <c r="B234" s="4"/>
      <c r="D234" s="7"/>
    </row>
    <row r="235" spans="1:2" ht="12.75">
      <c r="A235" s="12"/>
      <c r="B235" s="4"/>
    </row>
    <row r="236" ht="15">
      <c r="A236" s="5"/>
    </row>
    <row r="238" ht="12.75">
      <c r="H238" s="4"/>
    </row>
    <row r="239" ht="12.75">
      <c r="H239" s="4"/>
    </row>
    <row r="257" ht="12.75">
      <c r="D257" s="1"/>
    </row>
  </sheetData>
  <sheetProtection/>
  <printOptions/>
  <pageMargins left="0.7480314960629921" right="0.7480314960629921" top="0.5905511811023623" bottom="0.5905511811023623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28125" style="0" customWidth="1"/>
    <col min="2" max="2" width="4.28125" style="0" customWidth="1"/>
    <col min="3" max="3" width="13.7109375" style="0" customWidth="1"/>
    <col min="4" max="4" width="8.421875" style="0" customWidth="1"/>
    <col min="5" max="5" width="7.28125" style="0" customWidth="1"/>
    <col min="6" max="6" width="8.28125" style="0" customWidth="1"/>
    <col min="7" max="7" width="11.421875" style="0" customWidth="1"/>
  </cols>
  <sheetData>
    <row r="1" spans="1:6" ht="15">
      <c r="A1" s="5" t="s">
        <v>275</v>
      </c>
      <c r="B1" s="6"/>
      <c r="C1" s="6"/>
      <c r="D1" s="6"/>
      <c r="E1" s="4"/>
      <c r="F1" s="6"/>
    </row>
    <row r="2" spans="1:4" ht="12.75">
      <c r="A2" s="1" t="s">
        <v>6</v>
      </c>
      <c r="D2" s="1" t="s">
        <v>62</v>
      </c>
    </row>
    <row r="3" spans="1:4" ht="12.75">
      <c r="A3" s="1" t="s">
        <v>61</v>
      </c>
      <c r="B3" s="1"/>
      <c r="D3" s="1" t="s">
        <v>144</v>
      </c>
    </row>
    <row r="4" spans="1:5" ht="12.75">
      <c r="A4" s="1" t="s">
        <v>143</v>
      </c>
      <c r="B4" s="4"/>
      <c r="C4" s="4"/>
      <c r="D4" s="1" t="s">
        <v>145</v>
      </c>
      <c r="E4" s="4"/>
    </row>
    <row r="5" spans="1:4" ht="12.75">
      <c r="A5" s="1" t="s">
        <v>276</v>
      </c>
      <c r="D5" s="1" t="s">
        <v>277</v>
      </c>
    </row>
    <row r="6" spans="1:7" ht="15">
      <c r="A6" s="18" t="s">
        <v>89</v>
      </c>
      <c r="G6" s="4" t="s">
        <v>60</v>
      </c>
    </row>
    <row r="7" spans="1:7" ht="12.75">
      <c r="A7" s="19" t="s">
        <v>0</v>
      </c>
      <c r="B7" s="1" t="s">
        <v>7</v>
      </c>
      <c r="C7" s="1" t="s">
        <v>57</v>
      </c>
      <c r="D7" s="1" t="s">
        <v>2</v>
      </c>
      <c r="E7" s="1" t="s">
        <v>58</v>
      </c>
      <c r="F7" s="1" t="s">
        <v>3</v>
      </c>
      <c r="G7" s="1" t="s">
        <v>59</v>
      </c>
    </row>
    <row r="8" spans="1:17" ht="12.75">
      <c r="A8" s="8">
        <v>1</v>
      </c>
      <c r="B8" s="12">
        <v>122</v>
      </c>
      <c r="C8" s="22" t="s">
        <v>11</v>
      </c>
      <c r="D8" s="20" t="s">
        <v>50</v>
      </c>
      <c r="E8" s="13">
        <v>46.5</v>
      </c>
      <c r="F8" s="13"/>
      <c r="G8" s="42" t="s">
        <v>134</v>
      </c>
      <c r="M8" s="36"/>
      <c r="N8" s="20"/>
      <c r="Q8" s="4"/>
    </row>
    <row r="9" spans="1:17" ht="12.75">
      <c r="A9" s="8">
        <v>2</v>
      </c>
      <c r="B9" s="12">
        <v>111</v>
      </c>
      <c r="C9" s="22" t="s">
        <v>25</v>
      </c>
      <c r="D9" s="22" t="s">
        <v>28</v>
      </c>
      <c r="E9" s="13">
        <v>46.96</v>
      </c>
      <c r="F9" s="13">
        <f>E9-46.5</f>
        <v>0.46000000000000085</v>
      </c>
      <c r="G9" s="42" t="s">
        <v>134</v>
      </c>
      <c r="M9" s="36"/>
      <c r="N9" s="20"/>
      <c r="Q9" s="4"/>
    </row>
    <row r="10" spans="1:17" ht="12.75">
      <c r="A10" s="8">
        <v>3</v>
      </c>
      <c r="B10" s="21">
        <v>136</v>
      </c>
      <c r="C10" s="22" t="s">
        <v>146</v>
      </c>
      <c r="D10" s="20" t="s">
        <v>23</v>
      </c>
      <c r="E10" s="13">
        <v>48.71</v>
      </c>
      <c r="F10" s="13">
        <f aca="true" t="shared" si="0" ref="F10:F73">E10-46.5</f>
        <v>2.210000000000001</v>
      </c>
      <c r="G10" s="43" t="s">
        <v>136</v>
      </c>
      <c r="M10" s="36"/>
      <c r="N10" s="20"/>
      <c r="Q10" s="4"/>
    </row>
    <row r="11" spans="1:17" ht="12.75">
      <c r="A11" s="8">
        <v>4</v>
      </c>
      <c r="B11" s="12">
        <v>112</v>
      </c>
      <c r="C11" s="22" t="s">
        <v>79</v>
      </c>
      <c r="D11" s="22" t="s">
        <v>80</v>
      </c>
      <c r="E11" s="13">
        <v>49.14</v>
      </c>
      <c r="F11" s="13">
        <f t="shared" si="0"/>
        <v>2.6400000000000006</v>
      </c>
      <c r="G11" s="42" t="s">
        <v>134</v>
      </c>
      <c r="M11" s="36"/>
      <c r="N11" s="20"/>
      <c r="Q11" s="4"/>
    </row>
    <row r="12" spans="1:8" ht="12.75">
      <c r="A12" s="8">
        <v>5</v>
      </c>
      <c r="B12" s="8">
        <v>71</v>
      </c>
      <c r="C12" s="14" t="s">
        <v>146</v>
      </c>
      <c r="D12" s="4" t="s">
        <v>147</v>
      </c>
      <c r="E12" s="13">
        <v>50.96</v>
      </c>
      <c r="F12" s="13">
        <f t="shared" si="0"/>
        <v>4.460000000000001</v>
      </c>
      <c r="G12" s="42" t="s">
        <v>209</v>
      </c>
      <c r="H12" s="4" t="s">
        <v>129</v>
      </c>
    </row>
    <row r="13" spans="1:8" ht="12.75">
      <c r="A13" s="8">
        <v>6</v>
      </c>
      <c r="B13" s="12">
        <v>114</v>
      </c>
      <c r="C13" s="22" t="s">
        <v>29</v>
      </c>
      <c r="D13" s="20" t="s">
        <v>52</v>
      </c>
      <c r="E13" s="13">
        <v>51.98</v>
      </c>
      <c r="F13" s="13">
        <f t="shared" si="0"/>
        <v>5.479999999999997</v>
      </c>
      <c r="G13" s="42" t="s">
        <v>134</v>
      </c>
      <c r="H13" s="4"/>
    </row>
    <row r="14" spans="1:7" ht="12.75">
      <c r="A14" s="8">
        <v>7</v>
      </c>
      <c r="B14" s="8">
        <v>74</v>
      </c>
      <c r="C14" s="32" t="s">
        <v>104</v>
      </c>
      <c r="D14" s="20" t="s">
        <v>110</v>
      </c>
      <c r="E14" s="13">
        <v>52.89</v>
      </c>
      <c r="F14" s="13">
        <f t="shared" si="0"/>
        <v>6.390000000000001</v>
      </c>
      <c r="G14" s="42" t="s">
        <v>210</v>
      </c>
    </row>
    <row r="15" spans="1:7" ht="12.75">
      <c r="A15" s="8">
        <v>8</v>
      </c>
      <c r="B15" s="12">
        <v>136</v>
      </c>
      <c r="C15" s="4" t="s">
        <v>29</v>
      </c>
      <c r="D15" s="4" t="s">
        <v>21</v>
      </c>
      <c r="E15" s="13">
        <v>53.89</v>
      </c>
      <c r="F15" s="13">
        <f t="shared" si="0"/>
        <v>7.390000000000001</v>
      </c>
      <c r="G15" s="43" t="s">
        <v>206</v>
      </c>
    </row>
    <row r="16" spans="1:8" ht="12.75">
      <c r="A16" s="12">
        <v>9</v>
      </c>
      <c r="B16" s="8">
        <v>69</v>
      </c>
      <c r="C16" s="50" t="s">
        <v>31</v>
      </c>
      <c r="D16" s="33" t="s">
        <v>32</v>
      </c>
      <c r="E16" s="13">
        <v>54.79</v>
      </c>
      <c r="F16" s="13">
        <f t="shared" si="0"/>
        <v>8.29</v>
      </c>
      <c r="G16" s="42" t="s">
        <v>211</v>
      </c>
      <c r="H16" s="4" t="s">
        <v>130</v>
      </c>
    </row>
    <row r="17" spans="1:8" ht="12.75">
      <c r="A17" s="12">
        <v>10</v>
      </c>
      <c r="B17" s="12">
        <v>109</v>
      </c>
      <c r="C17" s="36" t="s">
        <v>38</v>
      </c>
      <c r="D17" s="20" t="s">
        <v>51</v>
      </c>
      <c r="E17" s="13">
        <v>54.94</v>
      </c>
      <c r="F17" s="13">
        <f t="shared" si="0"/>
        <v>8.439999999999998</v>
      </c>
      <c r="G17" s="42" t="s">
        <v>134</v>
      </c>
      <c r="H17" s="4"/>
    </row>
    <row r="18" spans="1:7" ht="12.75">
      <c r="A18" s="12">
        <v>11</v>
      </c>
      <c r="B18" s="8">
        <v>75</v>
      </c>
      <c r="C18" s="50" t="s">
        <v>11</v>
      </c>
      <c r="D18" s="33" t="s">
        <v>55</v>
      </c>
      <c r="E18" s="13">
        <v>55.23</v>
      </c>
      <c r="F18" s="13">
        <f t="shared" si="0"/>
        <v>8.729999999999997</v>
      </c>
      <c r="G18" s="42" t="s">
        <v>211</v>
      </c>
    </row>
    <row r="19" spans="1:7" ht="12.75">
      <c r="A19" s="12">
        <v>12</v>
      </c>
      <c r="B19" s="12">
        <v>113</v>
      </c>
      <c r="C19" s="22" t="s">
        <v>53</v>
      </c>
      <c r="D19" s="20" t="s">
        <v>9</v>
      </c>
      <c r="E19" s="13">
        <v>56.1</v>
      </c>
      <c r="F19" s="13">
        <f t="shared" si="0"/>
        <v>9.600000000000001</v>
      </c>
      <c r="G19" s="42" t="s">
        <v>134</v>
      </c>
    </row>
    <row r="20" spans="1:7" ht="12.75">
      <c r="A20" s="12">
        <v>13</v>
      </c>
      <c r="B20" s="12">
        <v>54</v>
      </c>
      <c r="C20" s="32" t="s">
        <v>38</v>
      </c>
      <c r="D20" s="4" t="s">
        <v>72</v>
      </c>
      <c r="E20" s="13">
        <v>56.66</v>
      </c>
      <c r="F20" s="13">
        <f t="shared" si="0"/>
        <v>10.159999999999997</v>
      </c>
      <c r="G20" s="42" t="s">
        <v>212</v>
      </c>
    </row>
    <row r="21" spans="1:7" ht="12.75">
      <c r="A21" s="12">
        <v>14</v>
      </c>
      <c r="B21" s="21">
        <v>102</v>
      </c>
      <c r="C21" s="22" t="s">
        <v>25</v>
      </c>
      <c r="D21" s="20" t="s">
        <v>82</v>
      </c>
      <c r="E21" s="24">
        <v>57.18</v>
      </c>
      <c r="F21" s="13">
        <f t="shared" si="0"/>
        <v>10.68</v>
      </c>
      <c r="G21" s="41" t="s">
        <v>192</v>
      </c>
    </row>
    <row r="22" spans="1:7" ht="12.75">
      <c r="A22" s="12">
        <v>15</v>
      </c>
      <c r="B22" s="12">
        <v>129</v>
      </c>
      <c r="C22" s="51" t="s">
        <v>146</v>
      </c>
      <c r="D22" s="35" t="s">
        <v>181</v>
      </c>
      <c r="E22" s="13">
        <v>57.55</v>
      </c>
      <c r="F22" s="13">
        <f t="shared" si="0"/>
        <v>11.049999999999997</v>
      </c>
      <c r="G22" s="42" t="s">
        <v>16</v>
      </c>
    </row>
    <row r="23" spans="1:7" ht="12.75">
      <c r="A23" s="12">
        <v>16</v>
      </c>
      <c r="B23" s="8">
        <v>64</v>
      </c>
      <c r="C23" s="32" t="s">
        <v>33</v>
      </c>
      <c r="D23" s="20" t="s">
        <v>34</v>
      </c>
      <c r="E23" s="13">
        <v>57.82</v>
      </c>
      <c r="F23" s="13">
        <f t="shared" si="0"/>
        <v>11.32</v>
      </c>
      <c r="G23" s="42" t="s">
        <v>213</v>
      </c>
    </row>
    <row r="24" spans="1:7" ht="12.75">
      <c r="A24" s="8">
        <v>17</v>
      </c>
      <c r="B24" s="8">
        <v>68</v>
      </c>
      <c r="C24" s="32" t="s">
        <v>35</v>
      </c>
      <c r="D24" s="20" t="s">
        <v>36</v>
      </c>
      <c r="E24" s="13">
        <v>58.53</v>
      </c>
      <c r="F24" s="13">
        <f t="shared" si="0"/>
        <v>12.030000000000001</v>
      </c>
      <c r="G24" s="42" t="s">
        <v>213</v>
      </c>
    </row>
    <row r="25" spans="1:7" ht="12.75">
      <c r="A25" s="8">
        <v>18</v>
      </c>
      <c r="B25" s="12">
        <v>42</v>
      </c>
      <c r="C25" s="50" t="s">
        <v>11</v>
      </c>
      <c r="D25" s="33" t="s">
        <v>137</v>
      </c>
      <c r="E25" s="13">
        <v>58.94</v>
      </c>
      <c r="F25" s="13">
        <f t="shared" si="0"/>
        <v>12.439999999999998</v>
      </c>
      <c r="G25" s="42" t="s">
        <v>214</v>
      </c>
    </row>
    <row r="26" spans="1:7" ht="12.75">
      <c r="A26" s="12">
        <v>19</v>
      </c>
      <c r="B26" s="12">
        <v>34</v>
      </c>
      <c r="C26" s="32" t="s">
        <v>54</v>
      </c>
      <c r="D26" s="20" t="s">
        <v>66</v>
      </c>
      <c r="E26" s="13">
        <v>59.1</v>
      </c>
      <c r="F26" s="13">
        <f t="shared" si="0"/>
        <v>12.600000000000001</v>
      </c>
      <c r="G26" s="42" t="s">
        <v>248</v>
      </c>
    </row>
    <row r="27" spans="1:7" ht="12.75">
      <c r="A27" s="12">
        <v>20</v>
      </c>
      <c r="B27" s="12">
        <v>47</v>
      </c>
      <c r="C27" s="50" t="s">
        <v>33</v>
      </c>
      <c r="D27" s="33" t="s">
        <v>47</v>
      </c>
      <c r="E27" s="13">
        <v>59.79</v>
      </c>
      <c r="F27" s="13">
        <f t="shared" si="0"/>
        <v>13.29</v>
      </c>
      <c r="G27" s="42" t="s">
        <v>215</v>
      </c>
    </row>
    <row r="28" spans="1:8" ht="12.75">
      <c r="A28" s="12">
        <v>21</v>
      </c>
      <c r="B28" s="12">
        <v>48</v>
      </c>
      <c r="C28" s="32" t="s">
        <v>35</v>
      </c>
      <c r="D28" s="20" t="s">
        <v>69</v>
      </c>
      <c r="E28" s="13">
        <v>61.08</v>
      </c>
      <c r="F28" s="13">
        <f t="shared" si="0"/>
        <v>14.579999999999998</v>
      </c>
      <c r="G28" s="42" t="s">
        <v>216</v>
      </c>
      <c r="H28" s="4" t="s">
        <v>127</v>
      </c>
    </row>
    <row r="29" spans="1:7" ht="12.75">
      <c r="A29" s="12">
        <v>22</v>
      </c>
      <c r="B29" s="8">
        <v>72</v>
      </c>
      <c r="C29" s="32" t="s">
        <v>148</v>
      </c>
      <c r="D29" s="20" t="s">
        <v>149</v>
      </c>
      <c r="E29" s="13">
        <v>60.08</v>
      </c>
      <c r="F29" s="13">
        <f t="shared" si="0"/>
        <v>13.579999999999998</v>
      </c>
      <c r="G29" s="42" t="s">
        <v>217</v>
      </c>
    </row>
    <row r="30" spans="1:8" ht="12.75">
      <c r="A30" s="12">
        <v>23</v>
      </c>
      <c r="B30" s="12">
        <v>60</v>
      </c>
      <c r="C30" s="50" t="s">
        <v>29</v>
      </c>
      <c r="D30" s="33" t="s">
        <v>22</v>
      </c>
      <c r="E30" s="13">
        <v>60.17</v>
      </c>
      <c r="F30" s="13">
        <f t="shared" si="0"/>
        <v>13.670000000000002</v>
      </c>
      <c r="G30" s="42" t="s">
        <v>218</v>
      </c>
      <c r="H30" s="4" t="s">
        <v>127</v>
      </c>
    </row>
    <row r="31" spans="1:7" ht="12.75">
      <c r="A31" s="12">
        <v>24</v>
      </c>
      <c r="B31" s="8">
        <v>76</v>
      </c>
      <c r="C31" s="32" t="s">
        <v>11</v>
      </c>
      <c r="D31" s="20" t="s">
        <v>30</v>
      </c>
      <c r="E31" s="13">
        <v>60.72</v>
      </c>
      <c r="F31" s="13">
        <f t="shared" si="0"/>
        <v>14.219999999999999</v>
      </c>
      <c r="G31" s="42" t="s">
        <v>219</v>
      </c>
    </row>
    <row r="32" spans="1:8" ht="12.75">
      <c r="A32" s="12">
        <v>25</v>
      </c>
      <c r="B32" s="8">
        <v>73</v>
      </c>
      <c r="C32" s="32" t="s">
        <v>148</v>
      </c>
      <c r="D32" s="20" t="s">
        <v>150</v>
      </c>
      <c r="E32" s="13">
        <v>61.03</v>
      </c>
      <c r="F32" s="13">
        <f t="shared" si="0"/>
        <v>14.530000000000001</v>
      </c>
      <c r="G32" s="42" t="s">
        <v>220</v>
      </c>
      <c r="H32" s="4" t="s">
        <v>127</v>
      </c>
    </row>
    <row r="33" spans="1:7" ht="12.75">
      <c r="A33" s="8">
        <v>26</v>
      </c>
      <c r="B33" s="8">
        <v>67</v>
      </c>
      <c r="C33" s="50" t="s">
        <v>113</v>
      </c>
      <c r="D33" s="33" t="s">
        <v>24</v>
      </c>
      <c r="E33" s="13">
        <v>61.13</v>
      </c>
      <c r="F33" s="13">
        <f t="shared" si="0"/>
        <v>14.630000000000003</v>
      </c>
      <c r="G33" s="42" t="s">
        <v>221</v>
      </c>
    </row>
    <row r="34" spans="1:7" ht="12.75">
      <c r="A34" s="8">
        <v>27</v>
      </c>
      <c r="B34" s="12">
        <v>108</v>
      </c>
      <c r="C34" s="22" t="s">
        <v>35</v>
      </c>
      <c r="D34" s="20" t="s">
        <v>56</v>
      </c>
      <c r="E34" s="13">
        <v>62.48</v>
      </c>
      <c r="F34" s="13">
        <f t="shared" si="0"/>
        <v>15.979999999999997</v>
      </c>
      <c r="G34" s="42" t="s">
        <v>134</v>
      </c>
    </row>
    <row r="35" spans="1:7" ht="12.75">
      <c r="A35" s="12">
        <v>28</v>
      </c>
      <c r="B35" s="8">
        <v>66</v>
      </c>
      <c r="C35" s="32" t="s">
        <v>104</v>
      </c>
      <c r="D35" s="20" t="s">
        <v>112</v>
      </c>
      <c r="E35" s="13">
        <v>62.66</v>
      </c>
      <c r="F35" s="13">
        <f t="shared" si="0"/>
        <v>16.159999999999997</v>
      </c>
      <c r="G35" s="42" t="s">
        <v>222</v>
      </c>
    </row>
    <row r="36" spans="1:7" ht="12.75">
      <c r="A36" s="12">
        <v>29</v>
      </c>
      <c r="B36" s="12">
        <v>37</v>
      </c>
      <c r="C36" s="32" t="s">
        <v>53</v>
      </c>
      <c r="D36" s="20" t="s">
        <v>76</v>
      </c>
      <c r="E36" s="13">
        <v>63.01</v>
      </c>
      <c r="F36" s="13">
        <f t="shared" si="0"/>
        <v>16.509999999999998</v>
      </c>
      <c r="G36" s="42" t="s">
        <v>223</v>
      </c>
    </row>
    <row r="37" spans="1:7" ht="12.75">
      <c r="A37" s="12">
        <v>30</v>
      </c>
      <c r="B37" s="12">
        <v>44</v>
      </c>
      <c r="C37" s="50" t="s">
        <v>108</v>
      </c>
      <c r="D37" s="33" t="s">
        <v>109</v>
      </c>
      <c r="E37" s="13">
        <v>63.42</v>
      </c>
      <c r="F37" s="13">
        <f t="shared" si="0"/>
        <v>16.92</v>
      </c>
      <c r="G37" s="42" t="s">
        <v>216</v>
      </c>
    </row>
    <row r="38" spans="1:7" ht="12.75">
      <c r="A38" s="12">
        <v>31</v>
      </c>
      <c r="B38" s="12">
        <v>38</v>
      </c>
      <c r="C38" s="32" t="s">
        <v>53</v>
      </c>
      <c r="D38" s="20" t="s">
        <v>66</v>
      </c>
      <c r="E38" s="13">
        <v>63.52</v>
      </c>
      <c r="F38" s="13">
        <f t="shared" si="0"/>
        <v>17.020000000000003</v>
      </c>
      <c r="G38" s="42" t="s">
        <v>224</v>
      </c>
    </row>
    <row r="39" spans="1:7" ht="12.75">
      <c r="A39" s="8">
        <v>32</v>
      </c>
      <c r="B39" s="12">
        <v>29</v>
      </c>
      <c r="C39" s="50" t="s">
        <v>165</v>
      </c>
      <c r="D39" s="33" t="s">
        <v>166</v>
      </c>
      <c r="E39" s="13">
        <v>63.57</v>
      </c>
      <c r="F39" s="13">
        <f t="shared" si="0"/>
        <v>17.07</v>
      </c>
      <c r="G39" s="42" t="s">
        <v>225</v>
      </c>
    </row>
    <row r="40" spans="1:7" ht="12.75">
      <c r="A40" s="8">
        <v>33</v>
      </c>
      <c r="B40" s="12">
        <v>43</v>
      </c>
      <c r="C40" s="50" t="s">
        <v>39</v>
      </c>
      <c r="D40" s="33" t="s">
        <v>46</v>
      </c>
      <c r="E40" s="13">
        <v>63.44</v>
      </c>
      <c r="F40" s="13">
        <f t="shared" si="0"/>
        <v>16.939999999999998</v>
      </c>
      <c r="G40" s="42" t="s">
        <v>226</v>
      </c>
    </row>
    <row r="41" spans="1:7" ht="12.75">
      <c r="A41" s="12">
        <v>34</v>
      </c>
      <c r="B41" s="8">
        <v>70</v>
      </c>
      <c r="C41" s="50" t="s">
        <v>11</v>
      </c>
      <c r="D41" s="33" t="s">
        <v>107</v>
      </c>
      <c r="E41" s="13">
        <v>63.93</v>
      </c>
      <c r="F41" s="13">
        <f t="shared" si="0"/>
        <v>17.43</v>
      </c>
      <c r="G41" s="42" t="s">
        <v>247</v>
      </c>
    </row>
    <row r="42" spans="1:8" ht="12.75">
      <c r="A42" s="12">
        <v>35</v>
      </c>
      <c r="B42" s="8">
        <v>20</v>
      </c>
      <c r="C42" s="32" t="s">
        <v>48</v>
      </c>
      <c r="D42" s="20" t="s">
        <v>73</v>
      </c>
      <c r="E42" s="13">
        <v>64.04</v>
      </c>
      <c r="F42" s="13">
        <f t="shared" si="0"/>
        <v>17.540000000000006</v>
      </c>
      <c r="G42" s="42" t="s">
        <v>227</v>
      </c>
      <c r="H42" s="4" t="s">
        <v>127</v>
      </c>
    </row>
    <row r="43" spans="1:7" ht="12.75">
      <c r="A43" s="12">
        <v>36</v>
      </c>
      <c r="B43" s="12">
        <v>56</v>
      </c>
      <c r="C43" s="50" t="s">
        <v>11</v>
      </c>
      <c r="D43" s="33" t="s">
        <v>64</v>
      </c>
      <c r="E43" s="13">
        <v>64.08</v>
      </c>
      <c r="F43" s="13">
        <f t="shared" si="0"/>
        <v>17.58</v>
      </c>
      <c r="G43" s="42" t="s">
        <v>228</v>
      </c>
    </row>
    <row r="44" spans="1:7" ht="12.75">
      <c r="A44" s="12">
        <v>37</v>
      </c>
      <c r="B44" s="12">
        <v>123</v>
      </c>
      <c r="C44" s="22" t="s">
        <v>11</v>
      </c>
      <c r="D44" s="22" t="s">
        <v>70</v>
      </c>
      <c r="E44" s="13">
        <v>64.35</v>
      </c>
      <c r="F44" s="13">
        <f t="shared" si="0"/>
        <v>17.849999999999994</v>
      </c>
      <c r="G44" s="42" t="s">
        <v>134</v>
      </c>
    </row>
    <row r="45" spans="1:7" ht="12.75">
      <c r="A45" s="12">
        <v>38</v>
      </c>
      <c r="B45" s="12">
        <v>117</v>
      </c>
      <c r="C45" s="22" t="s">
        <v>48</v>
      </c>
      <c r="D45" s="20" t="s">
        <v>4</v>
      </c>
      <c r="E45" s="13">
        <v>65.55</v>
      </c>
      <c r="F45" s="13">
        <f t="shared" si="0"/>
        <v>19.049999999999997</v>
      </c>
      <c r="G45" s="42" t="s">
        <v>134</v>
      </c>
    </row>
    <row r="46" spans="1:8" ht="12.75">
      <c r="A46" s="12">
        <v>39</v>
      </c>
      <c r="B46" s="8">
        <v>65</v>
      </c>
      <c r="C46" s="50" t="s">
        <v>104</v>
      </c>
      <c r="D46" s="33" t="s">
        <v>105</v>
      </c>
      <c r="E46" s="13">
        <v>65.98</v>
      </c>
      <c r="F46" s="13">
        <f t="shared" si="0"/>
        <v>19.480000000000004</v>
      </c>
      <c r="G46" s="42" t="s">
        <v>229</v>
      </c>
      <c r="H46" s="4" t="s">
        <v>127</v>
      </c>
    </row>
    <row r="47" spans="1:7" ht="12.75">
      <c r="A47" s="12">
        <v>40</v>
      </c>
      <c r="B47" s="12">
        <v>46</v>
      </c>
      <c r="C47" s="50" t="s">
        <v>37</v>
      </c>
      <c r="D47" s="33" t="s">
        <v>74</v>
      </c>
      <c r="E47" s="13">
        <v>66.29</v>
      </c>
      <c r="F47" s="13">
        <f t="shared" si="0"/>
        <v>19.790000000000006</v>
      </c>
      <c r="G47" s="42" t="s">
        <v>226</v>
      </c>
    </row>
    <row r="48" spans="1:7" ht="12.75">
      <c r="A48" s="12">
        <v>41</v>
      </c>
      <c r="B48" s="12">
        <v>49</v>
      </c>
      <c r="C48" s="32" t="s">
        <v>152</v>
      </c>
      <c r="D48" s="4" t="s">
        <v>153</v>
      </c>
      <c r="E48" s="13">
        <v>66.5</v>
      </c>
      <c r="F48" s="13">
        <f t="shared" si="0"/>
        <v>20</v>
      </c>
      <c r="G48" s="42" t="s">
        <v>212</v>
      </c>
    </row>
    <row r="49" spans="1:7" ht="12.75">
      <c r="A49" s="12">
        <v>42</v>
      </c>
      <c r="B49" s="12">
        <v>45</v>
      </c>
      <c r="C49" s="50" t="s">
        <v>48</v>
      </c>
      <c r="D49" s="33" t="s">
        <v>49</v>
      </c>
      <c r="E49" s="13">
        <v>67.05</v>
      </c>
      <c r="F49" s="13">
        <f t="shared" si="0"/>
        <v>20.549999999999997</v>
      </c>
      <c r="G49" s="42" t="s">
        <v>231</v>
      </c>
    </row>
    <row r="50" spans="1:7" ht="12.75">
      <c r="A50" s="8">
        <v>43</v>
      </c>
      <c r="B50" s="12">
        <v>41</v>
      </c>
      <c r="C50" s="32" t="s">
        <v>100</v>
      </c>
      <c r="D50" s="20" t="s">
        <v>73</v>
      </c>
      <c r="E50" s="13">
        <v>67.4</v>
      </c>
      <c r="F50" s="13">
        <f t="shared" si="0"/>
        <v>20.900000000000006</v>
      </c>
      <c r="G50" s="42" t="s">
        <v>215</v>
      </c>
    </row>
    <row r="51" spans="1:7" ht="12.75">
      <c r="A51" s="8">
        <v>44</v>
      </c>
      <c r="B51" s="12">
        <v>119</v>
      </c>
      <c r="C51" s="22" t="s">
        <v>71</v>
      </c>
      <c r="D51" s="20" t="s">
        <v>147</v>
      </c>
      <c r="E51" s="13">
        <v>67.65</v>
      </c>
      <c r="F51" s="13">
        <f t="shared" si="0"/>
        <v>21.150000000000006</v>
      </c>
      <c r="G51" s="42" t="s">
        <v>134</v>
      </c>
    </row>
    <row r="52" spans="1:7" ht="12.75">
      <c r="A52" s="8">
        <v>45</v>
      </c>
      <c r="B52" s="12">
        <v>59</v>
      </c>
      <c r="C52" s="50" t="s">
        <v>37</v>
      </c>
      <c r="D52" s="33" t="s">
        <v>23</v>
      </c>
      <c r="E52" s="13">
        <v>67.81</v>
      </c>
      <c r="F52" s="13">
        <f t="shared" si="0"/>
        <v>21.310000000000002</v>
      </c>
      <c r="G52" s="42" t="s">
        <v>232</v>
      </c>
    </row>
    <row r="53" spans="1:7" ht="12.75">
      <c r="A53" s="8">
        <v>46</v>
      </c>
      <c r="B53" s="12">
        <v>116</v>
      </c>
      <c r="C53" s="22" t="s">
        <v>33</v>
      </c>
      <c r="D53" s="20" t="s">
        <v>15</v>
      </c>
      <c r="E53" s="13">
        <v>68.23</v>
      </c>
      <c r="F53" s="13">
        <f t="shared" si="0"/>
        <v>21.730000000000004</v>
      </c>
      <c r="G53" s="42" t="s">
        <v>134</v>
      </c>
    </row>
    <row r="54" spans="1:7" ht="12.75">
      <c r="A54" s="8">
        <v>47</v>
      </c>
      <c r="B54" s="12">
        <v>32</v>
      </c>
      <c r="C54" s="50" t="s">
        <v>100</v>
      </c>
      <c r="D54" s="33" t="s">
        <v>93</v>
      </c>
      <c r="E54" s="13">
        <v>68.41</v>
      </c>
      <c r="F54" s="13">
        <f t="shared" si="0"/>
        <v>21.909999999999997</v>
      </c>
      <c r="G54" s="42" t="s">
        <v>224</v>
      </c>
    </row>
    <row r="55" spans="1:19" ht="12.75">
      <c r="A55" s="8">
        <v>48</v>
      </c>
      <c r="B55" s="8">
        <v>22</v>
      </c>
      <c r="C55" s="32" t="s">
        <v>170</v>
      </c>
      <c r="D55" s="20" t="s">
        <v>171</v>
      </c>
      <c r="E55" s="13">
        <v>69.45</v>
      </c>
      <c r="F55" s="13">
        <f t="shared" si="0"/>
        <v>22.950000000000003</v>
      </c>
      <c r="G55" s="42" t="s">
        <v>233</v>
      </c>
      <c r="M55" s="36"/>
      <c r="N55" s="20"/>
      <c r="Q55" s="4"/>
      <c r="S55" s="4"/>
    </row>
    <row r="56" spans="1:7" ht="12.75">
      <c r="A56" s="8">
        <v>49</v>
      </c>
      <c r="B56" s="12">
        <v>26</v>
      </c>
      <c r="C56" s="50" t="s">
        <v>167</v>
      </c>
      <c r="D56" s="33" t="s">
        <v>168</v>
      </c>
      <c r="E56" s="13">
        <v>69.6</v>
      </c>
      <c r="F56" s="13">
        <f t="shared" si="0"/>
        <v>23.099999999999994</v>
      </c>
      <c r="G56" s="42" t="s">
        <v>234</v>
      </c>
    </row>
    <row r="57" spans="1:7" ht="12.75">
      <c r="A57" s="8">
        <v>50</v>
      </c>
      <c r="B57" s="12">
        <v>40</v>
      </c>
      <c r="C57" s="50" t="s">
        <v>160</v>
      </c>
      <c r="D57" s="33" t="s">
        <v>138</v>
      </c>
      <c r="E57" s="13">
        <v>70.3</v>
      </c>
      <c r="F57" s="13">
        <f t="shared" si="0"/>
        <v>23.799999999999997</v>
      </c>
      <c r="G57" s="42" t="s">
        <v>224</v>
      </c>
    </row>
    <row r="58" spans="1:7" ht="12.75">
      <c r="A58" s="8">
        <v>51</v>
      </c>
      <c r="B58" s="12">
        <v>27</v>
      </c>
      <c r="C58" s="50" t="s">
        <v>167</v>
      </c>
      <c r="D58" s="33" t="s">
        <v>101</v>
      </c>
      <c r="E58" s="13">
        <v>70.44</v>
      </c>
      <c r="F58" s="13">
        <f t="shared" si="0"/>
        <v>23.939999999999998</v>
      </c>
      <c r="G58" s="42" t="s">
        <v>234</v>
      </c>
    </row>
    <row r="59" spans="1:7" ht="12.75">
      <c r="A59" s="8">
        <v>52</v>
      </c>
      <c r="B59" s="8">
        <v>62</v>
      </c>
      <c r="C59" s="32" t="s">
        <v>31</v>
      </c>
      <c r="D59" s="20" t="s">
        <v>68</v>
      </c>
      <c r="E59" s="13">
        <v>70.5</v>
      </c>
      <c r="F59" s="13">
        <f t="shared" si="0"/>
        <v>24</v>
      </c>
      <c r="G59" s="42" t="s">
        <v>235</v>
      </c>
    </row>
    <row r="60" spans="1:7" ht="12.75">
      <c r="A60" s="8">
        <v>53</v>
      </c>
      <c r="B60" s="12">
        <v>50</v>
      </c>
      <c r="C60" s="14" t="s">
        <v>146</v>
      </c>
      <c r="D60" s="4" t="s">
        <v>141</v>
      </c>
      <c r="E60" s="13">
        <v>70.62</v>
      </c>
      <c r="F60" s="13">
        <f t="shared" si="0"/>
        <v>24.120000000000005</v>
      </c>
      <c r="G60" s="42" t="s">
        <v>236</v>
      </c>
    </row>
    <row r="61" spans="1:17" ht="12.75">
      <c r="A61" s="8">
        <v>54</v>
      </c>
      <c r="B61">
        <v>125</v>
      </c>
      <c r="C61" s="51" t="s">
        <v>91</v>
      </c>
      <c r="D61" s="35" t="s">
        <v>197</v>
      </c>
      <c r="E61">
        <v>70.89</v>
      </c>
      <c r="F61" s="13">
        <f t="shared" si="0"/>
        <v>24.39</v>
      </c>
      <c r="G61" s="4" t="s">
        <v>16</v>
      </c>
      <c r="L61" s="20"/>
      <c r="M61" s="36"/>
      <c r="N61" s="20"/>
      <c r="Q61" s="20"/>
    </row>
    <row r="62" spans="1:17" ht="12.75">
      <c r="A62" s="12">
        <v>55</v>
      </c>
      <c r="B62">
        <v>103</v>
      </c>
      <c r="C62" s="51" t="s">
        <v>38</v>
      </c>
      <c r="D62" s="35" t="s">
        <v>190</v>
      </c>
      <c r="E62">
        <v>70.91</v>
      </c>
      <c r="F62" s="13">
        <f t="shared" si="0"/>
        <v>24.409999999999997</v>
      </c>
      <c r="G62" s="4" t="s">
        <v>13</v>
      </c>
      <c r="L62" s="20"/>
      <c r="M62" s="36"/>
      <c r="N62" s="20"/>
      <c r="Q62" s="20"/>
    </row>
    <row r="63" spans="1:17" ht="12.75">
      <c r="A63" s="12">
        <v>56</v>
      </c>
      <c r="B63" s="8">
        <v>63</v>
      </c>
      <c r="C63" s="32" t="s">
        <v>67</v>
      </c>
      <c r="D63" s="20" t="s">
        <v>19</v>
      </c>
      <c r="E63" s="13">
        <v>71.35</v>
      </c>
      <c r="F63" s="13">
        <f t="shared" si="0"/>
        <v>24.849999999999994</v>
      </c>
      <c r="G63" s="42" t="s">
        <v>229</v>
      </c>
      <c r="L63" s="20"/>
      <c r="M63" s="36"/>
      <c r="N63" s="20"/>
      <c r="Q63" s="20"/>
    </row>
    <row r="64" spans="1:17" ht="12.75">
      <c r="A64" s="8">
        <v>57</v>
      </c>
      <c r="B64" s="12">
        <v>120</v>
      </c>
      <c r="C64" s="22" t="s">
        <v>172</v>
      </c>
      <c r="D64" s="20" t="s">
        <v>193</v>
      </c>
      <c r="E64" s="13">
        <v>71.71</v>
      </c>
      <c r="F64" s="13">
        <f t="shared" si="0"/>
        <v>25.209999999999994</v>
      </c>
      <c r="G64" s="42" t="s">
        <v>134</v>
      </c>
      <c r="L64" s="20"/>
      <c r="M64" s="36"/>
      <c r="N64" s="20"/>
      <c r="Q64" s="20"/>
    </row>
    <row r="65" spans="1:7" ht="12.75">
      <c r="A65" s="12">
        <v>58</v>
      </c>
      <c r="B65" s="12">
        <v>24</v>
      </c>
      <c r="C65" s="50" t="s">
        <v>83</v>
      </c>
      <c r="D65" s="33" t="s">
        <v>90</v>
      </c>
      <c r="E65" s="13">
        <v>71.55</v>
      </c>
      <c r="F65" s="13">
        <f t="shared" si="0"/>
        <v>25.049999999999997</v>
      </c>
      <c r="G65" s="42" t="s">
        <v>234</v>
      </c>
    </row>
    <row r="66" spans="1:19" ht="12.75">
      <c r="A66" s="8">
        <v>59</v>
      </c>
      <c r="B66" s="12">
        <v>57</v>
      </c>
      <c r="C66" s="50" t="s">
        <v>42</v>
      </c>
      <c r="D66" s="33" t="s">
        <v>43</v>
      </c>
      <c r="E66" s="13">
        <v>71.65</v>
      </c>
      <c r="F66" s="13">
        <f t="shared" si="0"/>
        <v>25.150000000000006</v>
      </c>
      <c r="G66" s="42" t="s">
        <v>237</v>
      </c>
      <c r="S66" s="4"/>
    </row>
    <row r="67" spans="1:19" ht="12.75">
      <c r="A67" s="8">
        <v>60</v>
      </c>
      <c r="B67" s="12">
        <v>35</v>
      </c>
      <c r="C67" s="32" t="s">
        <v>88</v>
      </c>
      <c r="D67" s="20" t="s">
        <v>72</v>
      </c>
      <c r="E67" s="40">
        <v>72.31</v>
      </c>
      <c r="F67" s="13">
        <f t="shared" si="0"/>
        <v>25.810000000000002</v>
      </c>
      <c r="G67" s="42" t="s">
        <v>246</v>
      </c>
      <c r="S67" s="4"/>
    </row>
    <row r="68" spans="1:19" ht="12.75">
      <c r="A68" s="8">
        <v>61</v>
      </c>
      <c r="B68" s="12">
        <v>33</v>
      </c>
      <c r="C68" s="32" t="s">
        <v>152</v>
      </c>
      <c r="D68" s="20" t="s">
        <v>132</v>
      </c>
      <c r="E68" s="40">
        <v>72.31</v>
      </c>
      <c r="F68" s="13">
        <f t="shared" si="0"/>
        <v>25.810000000000002</v>
      </c>
      <c r="G68" s="42" t="s">
        <v>223</v>
      </c>
      <c r="M68" s="38"/>
      <c r="N68" s="20"/>
      <c r="Q68" s="4"/>
      <c r="S68" s="4"/>
    </row>
    <row r="69" spans="1:19" ht="12.75">
      <c r="A69" s="8">
        <v>62</v>
      </c>
      <c r="B69">
        <v>124</v>
      </c>
      <c r="C69" s="22" t="s">
        <v>42</v>
      </c>
      <c r="D69" s="20" t="s">
        <v>27</v>
      </c>
      <c r="E69">
        <v>73.76</v>
      </c>
      <c r="F69" s="13">
        <f t="shared" si="0"/>
        <v>27.260000000000005</v>
      </c>
      <c r="G69" s="4" t="s">
        <v>134</v>
      </c>
      <c r="H69" s="4" t="s">
        <v>126</v>
      </c>
      <c r="M69" s="38"/>
      <c r="N69" s="20"/>
      <c r="Q69" s="4"/>
      <c r="S69" s="4"/>
    </row>
    <row r="70" spans="1:7" ht="12.75">
      <c r="A70" s="8">
        <v>63</v>
      </c>
      <c r="B70" s="12">
        <v>31</v>
      </c>
      <c r="C70" s="32" t="s">
        <v>91</v>
      </c>
      <c r="D70" s="20" t="s">
        <v>92</v>
      </c>
      <c r="E70" s="13">
        <v>72.87</v>
      </c>
      <c r="F70" s="13">
        <f t="shared" si="0"/>
        <v>26.370000000000005</v>
      </c>
      <c r="G70" s="42" t="s">
        <v>238</v>
      </c>
    </row>
    <row r="71" spans="1:7" ht="12.75">
      <c r="A71" s="8">
        <v>64</v>
      </c>
      <c r="B71" s="12">
        <v>53</v>
      </c>
      <c r="C71" s="14" t="s">
        <v>154</v>
      </c>
      <c r="D71" s="4" t="s">
        <v>155</v>
      </c>
      <c r="E71" s="13">
        <v>74.13</v>
      </c>
      <c r="F71" s="13">
        <f t="shared" si="0"/>
        <v>27.629999999999995</v>
      </c>
      <c r="G71" s="42" t="s">
        <v>239</v>
      </c>
    </row>
    <row r="72" spans="1:7" ht="12.75">
      <c r="A72" s="8">
        <v>65</v>
      </c>
      <c r="B72" s="12">
        <v>126</v>
      </c>
      <c r="C72" s="51" t="s">
        <v>25</v>
      </c>
      <c r="D72" s="35" t="s">
        <v>22</v>
      </c>
      <c r="E72" s="13">
        <v>74.14</v>
      </c>
      <c r="F72" s="13">
        <f t="shared" si="0"/>
        <v>27.64</v>
      </c>
      <c r="G72" s="42" t="s">
        <v>16</v>
      </c>
    </row>
    <row r="73" spans="1:7" ht="12.75">
      <c r="A73" s="8">
        <v>66</v>
      </c>
      <c r="B73" s="12">
        <v>61</v>
      </c>
      <c r="C73" s="50" t="s">
        <v>40</v>
      </c>
      <c r="D73" s="33" t="s">
        <v>41</v>
      </c>
      <c r="E73" s="13">
        <v>74.53</v>
      </c>
      <c r="F73" s="13">
        <f t="shared" si="0"/>
        <v>28.03</v>
      </c>
      <c r="G73" s="42" t="s">
        <v>218</v>
      </c>
    </row>
    <row r="74" spans="1:8" ht="12.75">
      <c r="A74" s="8">
        <v>67</v>
      </c>
      <c r="B74" s="12">
        <v>39</v>
      </c>
      <c r="C74" s="32" t="s">
        <v>162</v>
      </c>
      <c r="D74" s="20" t="s">
        <v>163</v>
      </c>
      <c r="E74" s="13">
        <v>75.35</v>
      </c>
      <c r="F74" s="13">
        <f aca="true" t="shared" si="1" ref="F74:F92">E74-46.5</f>
        <v>28.849999999999994</v>
      </c>
      <c r="G74" s="42" t="s">
        <v>240</v>
      </c>
      <c r="H74" s="4" t="s">
        <v>127</v>
      </c>
    </row>
    <row r="75" spans="1:8" ht="12.75">
      <c r="A75" s="8">
        <v>68</v>
      </c>
      <c r="B75">
        <v>121</v>
      </c>
      <c r="C75" s="22" t="s">
        <v>174</v>
      </c>
      <c r="D75" s="20" t="s">
        <v>194</v>
      </c>
      <c r="E75">
        <v>75.5</v>
      </c>
      <c r="F75" s="13">
        <f t="shared" si="1"/>
        <v>29</v>
      </c>
      <c r="G75" s="4" t="s">
        <v>134</v>
      </c>
      <c r="H75" s="4"/>
    </row>
    <row r="76" spans="1:7" ht="12.75">
      <c r="A76" s="8">
        <v>69</v>
      </c>
      <c r="B76" s="12">
        <v>30</v>
      </c>
      <c r="C76" s="50" t="s">
        <v>25</v>
      </c>
      <c r="D76" s="33" t="s">
        <v>169</v>
      </c>
      <c r="E76" s="13">
        <v>76.1</v>
      </c>
      <c r="F76" s="13">
        <f t="shared" si="1"/>
        <v>29.599999999999994</v>
      </c>
      <c r="G76" s="42" t="s">
        <v>241</v>
      </c>
    </row>
    <row r="77" spans="1:8" ht="12.75">
      <c r="A77" s="8">
        <v>70</v>
      </c>
      <c r="B77" s="12">
        <v>25</v>
      </c>
      <c r="C77" s="50" t="s">
        <v>67</v>
      </c>
      <c r="D77" s="33" t="s">
        <v>98</v>
      </c>
      <c r="E77" s="13">
        <v>77.41</v>
      </c>
      <c r="F77" s="13">
        <f t="shared" si="1"/>
        <v>30.909999999999997</v>
      </c>
      <c r="G77" s="42" t="s">
        <v>242</v>
      </c>
      <c r="H77" s="4" t="s">
        <v>44</v>
      </c>
    </row>
    <row r="78" spans="1:8" ht="12.75">
      <c r="A78" s="8">
        <v>71</v>
      </c>
      <c r="B78">
        <v>131</v>
      </c>
      <c r="C78" s="52" t="s">
        <v>174</v>
      </c>
      <c r="D78" s="33" t="s">
        <v>198</v>
      </c>
      <c r="E78">
        <v>69.8</v>
      </c>
      <c r="F78" s="13">
        <f t="shared" si="1"/>
        <v>23.299999999999997</v>
      </c>
      <c r="G78" s="4" t="s">
        <v>16</v>
      </c>
      <c r="H78" s="4"/>
    </row>
    <row r="79" spans="1:8" ht="12.75">
      <c r="A79" s="8">
        <v>72</v>
      </c>
      <c r="B79">
        <v>106</v>
      </c>
      <c r="C79" s="52" t="s">
        <v>67</v>
      </c>
      <c r="D79" s="33" t="s">
        <v>131</v>
      </c>
      <c r="E79">
        <v>80.74</v>
      </c>
      <c r="F79" s="13">
        <f t="shared" si="1"/>
        <v>34.239999999999995</v>
      </c>
      <c r="G79" s="4" t="s">
        <v>13</v>
      </c>
      <c r="H79" s="4"/>
    </row>
    <row r="80" spans="1:7" ht="12.75">
      <c r="A80" s="8">
        <v>73</v>
      </c>
      <c r="B80" s="8">
        <v>19</v>
      </c>
      <c r="C80" s="32" t="s">
        <v>172</v>
      </c>
      <c r="D80" s="20" t="s">
        <v>73</v>
      </c>
      <c r="E80" s="13">
        <v>81.33</v>
      </c>
      <c r="F80" s="13">
        <f t="shared" si="1"/>
        <v>34.83</v>
      </c>
      <c r="G80" s="42" t="s">
        <v>243</v>
      </c>
    </row>
    <row r="81" spans="1:7" ht="12.75">
      <c r="A81" s="8">
        <v>74</v>
      </c>
      <c r="B81" s="12">
        <v>51</v>
      </c>
      <c r="C81" s="53" t="s">
        <v>148</v>
      </c>
      <c r="D81" s="35" t="s">
        <v>157</v>
      </c>
      <c r="E81" s="13">
        <v>81.79</v>
      </c>
      <c r="F81" s="13">
        <f t="shared" si="1"/>
        <v>35.290000000000006</v>
      </c>
      <c r="G81" s="42" t="s">
        <v>230</v>
      </c>
    </row>
    <row r="82" spans="1:7" ht="12.75">
      <c r="A82" s="8">
        <v>75</v>
      </c>
      <c r="B82" s="12">
        <v>36</v>
      </c>
      <c r="C82" s="50" t="s">
        <v>88</v>
      </c>
      <c r="D82" s="33" t="s">
        <v>65</v>
      </c>
      <c r="E82" s="13">
        <v>82.92</v>
      </c>
      <c r="F82" s="13">
        <f t="shared" si="1"/>
        <v>36.42</v>
      </c>
      <c r="G82" s="42" t="s">
        <v>224</v>
      </c>
    </row>
    <row r="83" spans="1:7" ht="12.75">
      <c r="A83" s="8">
        <v>76</v>
      </c>
      <c r="B83" s="12">
        <v>58</v>
      </c>
      <c r="C83" s="50" t="s">
        <v>87</v>
      </c>
      <c r="D83" s="33" t="s">
        <v>20</v>
      </c>
      <c r="E83" s="13">
        <v>85.02</v>
      </c>
      <c r="F83" s="13">
        <f t="shared" si="1"/>
        <v>38.519999999999996</v>
      </c>
      <c r="G83" s="42" t="s">
        <v>228</v>
      </c>
    </row>
    <row r="84" spans="1:7" ht="12.75">
      <c r="A84" s="8">
        <v>77</v>
      </c>
      <c r="B84" s="20">
        <v>137</v>
      </c>
      <c r="C84" s="22" t="s">
        <v>96</v>
      </c>
      <c r="D84" s="20" t="s">
        <v>133</v>
      </c>
      <c r="E84">
        <v>87.08</v>
      </c>
      <c r="F84" s="13">
        <f t="shared" si="1"/>
        <v>40.58</v>
      </c>
      <c r="G84" s="20" t="s">
        <v>136</v>
      </c>
    </row>
    <row r="85" spans="1:8" ht="12.75">
      <c r="A85" s="8">
        <v>78</v>
      </c>
      <c r="B85">
        <v>110</v>
      </c>
      <c r="C85" s="22" t="s">
        <v>91</v>
      </c>
      <c r="D85" s="20" t="s">
        <v>141</v>
      </c>
      <c r="E85" s="4">
        <v>88</v>
      </c>
      <c r="F85" s="13">
        <f t="shared" si="1"/>
        <v>41.5</v>
      </c>
      <c r="G85" s="4" t="s">
        <v>208</v>
      </c>
      <c r="H85" s="4" t="s">
        <v>195</v>
      </c>
    </row>
    <row r="86" spans="1:8" ht="12.75">
      <c r="A86" s="12">
        <v>79</v>
      </c>
      <c r="B86" s="12">
        <v>52</v>
      </c>
      <c r="C86" s="53" t="s">
        <v>25</v>
      </c>
      <c r="D86" s="35" t="s">
        <v>75</v>
      </c>
      <c r="E86" s="13">
        <v>88.76</v>
      </c>
      <c r="F86" s="13">
        <f t="shared" si="1"/>
        <v>42.260000000000005</v>
      </c>
      <c r="G86" s="42" t="s">
        <v>244</v>
      </c>
      <c r="H86" s="4" t="s">
        <v>127</v>
      </c>
    </row>
    <row r="87" spans="1:7" ht="12.75">
      <c r="A87" s="12">
        <v>80</v>
      </c>
      <c r="B87" s="8">
        <v>18</v>
      </c>
      <c r="C87" s="32" t="s">
        <v>71</v>
      </c>
      <c r="D87" s="20" t="s">
        <v>102</v>
      </c>
      <c r="E87" s="13">
        <v>91.41</v>
      </c>
      <c r="F87" s="13">
        <f t="shared" si="1"/>
        <v>44.91</v>
      </c>
      <c r="G87" s="42" t="s">
        <v>245</v>
      </c>
    </row>
    <row r="88" spans="1:7" ht="12.75">
      <c r="A88" s="12">
        <v>81</v>
      </c>
      <c r="B88">
        <v>104</v>
      </c>
      <c r="C88" s="52" t="s">
        <v>31</v>
      </c>
      <c r="D88" s="33" t="s">
        <v>10</v>
      </c>
      <c r="E88">
        <v>93.48</v>
      </c>
      <c r="F88" s="13">
        <f t="shared" si="1"/>
        <v>46.980000000000004</v>
      </c>
      <c r="G88" s="4" t="s">
        <v>13</v>
      </c>
    </row>
    <row r="89" spans="1:7" ht="12.75">
      <c r="A89" s="12">
        <v>82</v>
      </c>
      <c r="B89" s="8">
        <v>17</v>
      </c>
      <c r="C89" s="32" t="s">
        <v>96</v>
      </c>
      <c r="D89" s="20" t="s">
        <v>97</v>
      </c>
      <c r="E89" s="13">
        <v>97.55</v>
      </c>
      <c r="F89" s="13">
        <f t="shared" si="1"/>
        <v>51.05</v>
      </c>
      <c r="G89" s="42" t="s">
        <v>245</v>
      </c>
    </row>
    <row r="90" spans="1:8" ht="12.75">
      <c r="A90" s="12">
        <v>83</v>
      </c>
      <c r="B90" s="20">
        <v>145</v>
      </c>
      <c r="C90" s="22" t="s">
        <v>154</v>
      </c>
      <c r="D90" s="20" t="s">
        <v>202</v>
      </c>
      <c r="E90">
        <v>110.19</v>
      </c>
      <c r="F90" s="13">
        <f t="shared" si="1"/>
        <v>63.69</v>
      </c>
      <c r="G90" s="20" t="s">
        <v>136</v>
      </c>
      <c r="H90" s="4" t="s">
        <v>203</v>
      </c>
    </row>
    <row r="91" spans="1:8" ht="12.75">
      <c r="A91" s="8">
        <v>84</v>
      </c>
      <c r="B91" s="20">
        <v>101</v>
      </c>
      <c r="C91" s="22" t="s">
        <v>11</v>
      </c>
      <c r="D91" s="20" t="s">
        <v>12</v>
      </c>
      <c r="E91" s="21">
        <v>123.21</v>
      </c>
      <c r="F91" s="13">
        <f t="shared" si="1"/>
        <v>76.71</v>
      </c>
      <c r="G91" s="22" t="s">
        <v>192</v>
      </c>
      <c r="H91" s="4" t="s">
        <v>126</v>
      </c>
    </row>
    <row r="92" spans="1:8" ht="12.75">
      <c r="A92" s="8">
        <v>85</v>
      </c>
      <c r="B92" s="8">
        <v>77</v>
      </c>
      <c r="C92" s="32" t="s">
        <v>38</v>
      </c>
      <c r="D92" s="20" t="s">
        <v>34</v>
      </c>
      <c r="E92" s="13">
        <v>136.15</v>
      </c>
      <c r="F92" s="13">
        <f t="shared" si="1"/>
        <v>89.65</v>
      </c>
      <c r="G92" s="42" t="s">
        <v>219</v>
      </c>
      <c r="H92" s="4" t="s">
        <v>126</v>
      </c>
    </row>
    <row r="93" spans="1:19" ht="12.75">
      <c r="A93" s="8"/>
      <c r="B93">
        <v>118</v>
      </c>
      <c r="C93" s="22" t="s">
        <v>54</v>
      </c>
      <c r="D93" s="20" t="s">
        <v>26</v>
      </c>
      <c r="E93" s="8" t="s">
        <v>85</v>
      </c>
      <c r="F93" s="12"/>
      <c r="G93" s="4" t="s">
        <v>134</v>
      </c>
      <c r="I93" s="4" t="s">
        <v>126</v>
      </c>
      <c r="O93" s="37"/>
      <c r="P93" s="20"/>
      <c r="Q93" s="8"/>
      <c r="R93" s="12"/>
      <c r="S93" s="4"/>
    </row>
    <row r="94" spans="1:19" ht="12.75">
      <c r="A94" s="8"/>
      <c r="B94" s="20">
        <v>135</v>
      </c>
      <c r="C94" s="22" t="s">
        <v>94</v>
      </c>
      <c r="D94" s="20" t="s">
        <v>84</v>
      </c>
      <c r="E94" s="8" t="s">
        <v>85</v>
      </c>
      <c r="F94" s="12"/>
      <c r="G94" s="20" t="s">
        <v>136</v>
      </c>
      <c r="I94" s="4" t="s">
        <v>205</v>
      </c>
      <c r="O94" s="37"/>
      <c r="P94" s="20"/>
      <c r="Q94" s="8"/>
      <c r="R94" s="12"/>
      <c r="S94" s="4"/>
    </row>
    <row r="95" spans="1:19" ht="12.75">
      <c r="A95" s="8"/>
      <c r="B95">
        <v>105</v>
      </c>
      <c r="C95" s="37" t="s">
        <v>165</v>
      </c>
      <c r="D95" s="20" t="s">
        <v>196</v>
      </c>
      <c r="E95" s="8" t="s">
        <v>119</v>
      </c>
      <c r="F95" s="12"/>
      <c r="G95" s="4" t="s">
        <v>13</v>
      </c>
      <c r="H95" s="4"/>
      <c r="O95" s="37"/>
      <c r="P95" s="20"/>
      <c r="Q95" s="8"/>
      <c r="R95" s="12"/>
      <c r="S95" s="4"/>
    </row>
    <row r="96" spans="1:19" ht="12.75">
      <c r="A96" s="8"/>
      <c r="B96">
        <v>115</v>
      </c>
      <c r="C96" s="22" t="s">
        <v>104</v>
      </c>
      <c r="D96" s="20" t="s">
        <v>140</v>
      </c>
      <c r="E96" s="8" t="s">
        <v>119</v>
      </c>
      <c r="F96" s="12"/>
      <c r="G96" s="4" t="s">
        <v>134</v>
      </c>
      <c r="H96" s="4"/>
      <c r="O96" s="37"/>
      <c r="P96" s="20"/>
      <c r="Q96" s="8"/>
      <c r="R96" s="12"/>
      <c r="S96" s="4"/>
    </row>
    <row r="97" spans="1:19" ht="12.75">
      <c r="A97" s="8"/>
      <c r="B97">
        <v>127</v>
      </c>
      <c r="C97" s="37" t="s">
        <v>104</v>
      </c>
      <c r="D97" s="20" t="s">
        <v>199</v>
      </c>
      <c r="E97" s="8" t="s">
        <v>119</v>
      </c>
      <c r="F97" s="12"/>
      <c r="G97" s="4" t="s">
        <v>16</v>
      </c>
      <c r="H97" s="4"/>
      <c r="O97" s="37"/>
      <c r="P97" s="20"/>
      <c r="Q97" s="8"/>
      <c r="R97" s="12"/>
      <c r="S97" s="4"/>
    </row>
    <row r="98" spans="1:19" ht="12.75">
      <c r="A98" s="8"/>
      <c r="B98">
        <v>128</v>
      </c>
      <c r="C98" s="37" t="s">
        <v>88</v>
      </c>
      <c r="D98" s="20" t="s">
        <v>139</v>
      </c>
      <c r="E98" s="8" t="s">
        <v>119</v>
      </c>
      <c r="F98" s="12"/>
      <c r="G98" s="4" t="s">
        <v>16</v>
      </c>
      <c r="H98" s="4"/>
      <c r="O98" s="37"/>
      <c r="P98" s="20"/>
      <c r="Q98" s="8"/>
      <c r="R98" s="12"/>
      <c r="S98" s="4"/>
    </row>
    <row r="99" spans="1:19" ht="12.75">
      <c r="A99" s="8"/>
      <c r="B99">
        <v>130</v>
      </c>
      <c r="C99" s="37" t="s">
        <v>108</v>
      </c>
      <c r="D99" s="20" t="s">
        <v>200</v>
      </c>
      <c r="E99" s="8" t="s">
        <v>119</v>
      </c>
      <c r="F99" s="12"/>
      <c r="G99" s="4" t="s">
        <v>16</v>
      </c>
      <c r="H99" s="4"/>
      <c r="O99" s="37"/>
      <c r="P99" s="20"/>
      <c r="Q99" s="8"/>
      <c r="R99" s="12"/>
      <c r="S99" s="4"/>
    </row>
    <row r="100" spans="1:19" ht="12.75">
      <c r="A100" s="8"/>
      <c r="B100">
        <v>132</v>
      </c>
      <c r="C100" s="37" t="s">
        <v>96</v>
      </c>
      <c r="D100" s="20" t="s">
        <v>201</v>
      </c>
      <c r="E100" s="8" t="s">
        <v>119</v>
      </c>
      <c r="F100" s="12"/>
      <c r="G100" s="4" t="s">
        <v>16</v>
      </c>
      <c r="H100" s="4"/>
      <c r="O100" s="37"/>
      <c r="P100" s="20"/>
      <c r="Q100" s="8"/>
      <c r="R100" s="12"/>
      <c r="S100" s="4"/>
    </row>
    <row r="101" spans="1:19" ht="12.75">
      <c r="A101" s="8"/>
      <c r="B101">
        <v>133</v>
      </c>
      <c r="C101" s="37" t="s">
        <v>170</v>
      </c>
      <c r="D101" s="20" t="s">
        <v>201</v>
      </c>
      <c r="E101" s="8" t="s">
        <v>119</v>
      </c>
      <c r="F101" s="12"/>
      <c r="G101" s="4" t="s">
        <v>16</v>
      </c>
      <c r="H101" s="4"/>
      <c r="O101" s="37"/>
      <c r="P101" s="20"/>
      <c r="Q101" s="8"/>
      <c r="R101" s="12"/>
      <c r="S101" s="4"/>
    </row>
    <row r="102" spans="1:19" ht="12.75">
      <c r="A102" s="8"/>
      <c r="B102" s="20">
        <v>134</v>
      </c>
      <c r="C102" s="22" t="s">
        <v>170</v>
      </c>
      <c r="D102" s="20" t="s">
        <v>204</v>
      </c>
      <c r="E102" s="8" t="s">
        <v>119</v>
      </c>
      <c r="F102" s="12"/>
      <c r="G102" s="20" t="s">
        <v>136</v>
      </c>
      <c r="H102" s="4"/>
      <c r="O102" s="37"/>
      <c r="P102" s="20"/>
      <c r="Q102" s="8"/>
      <c r="R102" s="12"/>
      <c r="S102" s="4"/>
    </row>
    <row r="103" spans="1:19" ht="12.75">
      <c r="A103" s="8"/>
      <c r="B103">
        <v>140</v>
      </c>
      <c r="C103" s="4" t="s">
        <v>172</v>
      </c>
      <c r="D103" s="4" t="s">
        <v>86</v>
      </c>
      <c r="E103" s="8" t="s">
        <v>119</v>
      </c>
      <c r="F103" s="12"/>
      <c r="G103" s="22" t="s">
        <v>259</v>
      </c>
      <c r="H103" s="4"/>
      <c r="O103" s="37"/>
      <c r="P103" s="20"/>
      <c r="Q103" s="8"/>
      <c r="R103" s="12"/>
      <c r="S103" s="4"/>
    </row>
    <row r="104" spans="2:9" ht="15">
      <c r="B104" s="5" t="s">
        <v>188</v>
      </c>
      <c r="D104" s="6"/>
      <c r="E104" s="6"/>
      <c r="F104" s="6"/>
      <c r="H104" s="14" t="s">
        <v>128</v>
      </c>
      <c r="I104" s="4"/>
    </row>
    <row r="105" spans="2:19" ht="14.25">
      <c r="B105" s="1" t="s">
        <v>6</v>
      </c>
      <c r="C105" s="6"/>
      <c r="E105" s="1" t="s">
        <v>125</v>
      </c>
      <c r="F105" s="26"/>
      <c r="G105" s="26"/>
      <c r="H105" s="26"/>
      <c r="I105" s="4"/>
      <c r="N105" s="20"/>
      <c r="O105" s="22"/>
      <c r="P105" s="20"/>
      <c r="Q105" s="21"/>
      <c r="R105" s="21"/>
      <c r="S105" s="4"/>
    </row>
    <row r="106" spans="1:9" ht="12.75">
      <c r="A106" s="12"/>
      <c r="B106" s="1" t="s">
        <v>124</v>
      </c>
      <c r="E106" s="1" t="s">
        <v>123</v>
      </c>
      <c r="I106" s="4"/>
    </row>
    <row r="107" spans="1:9" ht="12.75">
      <c r="A107" s="12"/>
      <c r="B107" s="1" t="s">
        <v>143</v>
      </c>
      <c r="C107" s="1"/>
      <c r="D107" s="4"/>
      <c r="E107" s="1" t="s">
        <v>145</v>
      </c>
      <c r="F107" s="4"/>
      <c r="I107" s="4"/>
    </row>
    <row r="108" spans="1:8" ht="12.75">
      <c r="A108" s="8">
        <v>1</v>
      </c>
      <c r="B108" s="8">
        <v>11</v>
      </c>
      <c r="C108" s="32" t="s">
        <v>174</v>
      </c>
      <c r="D108" s="20" t="s">
        <v>175</v>
      </c>
      <c r="E108" s="13">
        <v>40.6</v>
      </c>
      <c r="F108" s="13"/>
      <c r="G108" s="4" t="s">
        <v>249</v>
      </c>
      <c r="H108" s="4"/>
    </row>
    <row r="109" spans="1:8" ht="12.75">
      <c r="A109" s="8">
        <v>2</v>
      </c>
      <c r="B109" s="8">
        <v>9</v>
      </c>
      <c r="C109" s="32" t="s">
        <v>94</v>
      </c>
      <c r="D109" s="20" t="s">
        <v>122</v>
      </c>
      <c r="E109" s="13">
        <v>41.23</v>
      </c>
      <c r="F109" s="13">
        <f>E109-40.6</f>
        <v>0.6299999999999955</v>
      </c>
      <c r="G109" s="4" t="s">
        <v>250</v>
      </c>
      <c r="H109" s="4"/>
    </row>
    <row r="110" spans="1:8" ht="12.75">
      <c r="A110" s="8">
        <v>3</v>
      </c>
      <c r="B110" s="8">
        <v>10</v>
      </c>
      <c r="C110" s="50" t="s">
        <v>96</v>
      </c>
      <c r="D110" s="33" t="s">
        <v>176</v>
      </c>
      <c r="E110" s="13">
        <v>41.37</v>
      </c>
      <c r="F110" s="13">
        <f aca="true" t="shared" si="2" ref="F110:F123">E110-40.6</f>
        <v>0.769999999999996</v>
      </c>
      <c r="G110" s="4" t="s">
        <v>251</v>
      </c>
      <c r="H110" s="4"/>
    </row>
    <row r="111" spans="1:8" ht="12.75">
      <c r="A111" s="8">
        <v>4</v>
      </c>
      <c r="B111" s="8">
        <v>13</v>
      </c>
      <c r="C111" s="32" t="s">
        <v>71</v>
      </c>
      <c r="D111" s="20" t="s">
        <v>163</v>
      </c>
      <c r="E111" s="13">
        <v>44.73</v>
      </c>
      <c r="F111" s="13">
        <f t="shared" si="2"/>
        <v>4.1299999999999955</v>
      </c>
      <c r="G111" s="4" t="s">
        <v>251</v>
      </c>
      <c r="H111" s="4"/>
    </row>
    <row r="112" spans="1:8" ht="12.75">
      <c r="A112" s="8">
        <v>5</v>
      </c>
      <c r="B112" s="8">
        <v>1</v>
      </c>
      <c r="C112" s="32" t="s">
        <v>100</v>
      </c>
      <c r="D112" s="20" t="s">
        <v>132</v>
      </c>
      <c r="E112" s="13">
        <v>45.36</v>
      </c>
      <c r="F112" s="13">
        <f t="shared" si="2"/>
        <v>4.759999999999998</v>
      </c>
      <c r="G112" s="4" t="s">
        <v>250</v>
      </c>
      <c r="H112" s="4" t="s">
        <v>127</v>
      </c>
    </row>
    <row r="113" spans="1:8" ht="12.75">
      <c r="A113" s="8">
        <v>6</v>
      </c>
      <c r="B113" s="8">
        <v>12</v>
      </c>
      <c r="C113" s="32" t="s">
        <v>83</v>
      </c>
      <c r="D113" s="20" t="s">
        <v>99</v>
      </c>
      <c r="E113" s="13">
        <v>45.93</v>
      </c>
      <c r="F113" s="13">
        <f t="shared" si="2"/>
        <v>5.329999999999998</v>
      </c>
      <c r="G113" s="4" t="s">
        <v>251</v>
      </c>
      <c r="H113" s="4"/>
    </row>
    <row r="114" spans="1:8" ht="12.75">
      <c r="A114" s="8">
        <v>7</v>
      </c>
      <c r="B114" s="8">
        <v>2</v>
      </c>
      <c r="C114" s="32" t="s">
        <v>174</v>
      </c>
      <c r="D114" s="20" t="s">
        <v>182</v>
      </c>
      <c r="E114" s="13">
        <v>47.27</v>
      </c>
      <c r="F114" s="13">
        <f t="shared" si="2"/>
        <v>6.670000000000002</v>
      </c>
      <c r="G114" s="4" t="s">
        <v>252</v>
      </c>
      <c r="H114" s="4"/>
    </row>
    <row r="115" spans="1:8" ht="12.75">
      <c r="A115" s="8">
        <v>8</v>
      </c>
      <c r="B115" s="8">
        <v>8</v>
      </c>
      <c r="C115" s="32" t="s">
        <v>67</v>
      </c>
      <c r="D115" s="20" t="s">
        <v>76</v>
      </c>
      <c r="E115" s="13">
        <v>47.75</v>
      </c>
      <c r="F115" s="13">
        <f t="shared" si="2"/>
        <v>7.149999999999999</v>
      </c>
      <c r="G115" s="4" t="s">
        <v>250</v>
      </c>
      <c r="H115" s="4"/>
    </row>
    <row r="116" spans="1:8" ht="12.75">
      <c r="A116" s="12">
        <v>9</v>
      </c>
      <c r="B116" s="8">
        <v>6</v>
      </c>
      <c r="C116" s="50" t="s">
        <v>88</v>
      </c>
      <c r="D116" s="33" t="s">
        <v>184</v>
      </c>
      <c r="E116" s="13">
        <v>47.96</v>
      </c>
      <c r="F116" s="13">
        <f t="shared" si="2"/>
        <v>7.359999999999999</v>
      </c>
      <c r="G116" s="4" t="s">
        <v>253</v>
      </c>
      <c r="H116" s="4"/>
    </row>
    <row r="117" spans="1:8" ht="12.75">
      <c r="A117" s="12">
        <v>10</v>
      </c>
      <c r="B117" s="8">
        <v>5</v>
      </c>
      <c r="C117" s="50" t="s">
        <v>88</v>
      </c>
      <c r="D117" s="33" t="s">
        <v>32</v>
      </c>
      <c r="E117" s="13">
        <v>48.65</v>
      </c>
      <c r="F117" s="13">
        <f t="shared" si="2"/>
        <v>8.049999999999997</v>
      </c>
      <c r="G117" s="4" t="s">
        <v>254</v>
      </c>
      <c r="H117" s="4"/>
    </row>
    <row r="118" spans="1:8" ht="12.75">
      <c r="A118" s="12">
        <v>11</v>
      </c>
      <c r="B118" s="8">
        <v>14</v>
      </c>
      <c r="C118" s="32" t="s">
        <v>165</v>
      </c>
      <c r="D118" s="20" t="s">
        <v>177</v>
      </c>
      <c r="E118" s="13">
        <v>48.73</v>
      </c>
      <c r="F118" s="13">
        <f t="shared" si="2"/>
        <v>8.129999999999995</v>
      </c>
      <c r="G118" s="4" t="s">
        <v>255</v>
      </c>
      <c r="H118" s="4" t="s">
        <v>45</v>
      </c>
    </row>
    <row r="119" spans="1:8" ht="12.75">
      <c r="A119" s="12">
        <v>12</v>
      </c>
      <c r="B119" s="8">
        <v>7</v>
      </c>
      <c r="C119" s="50" t="s">
        <v>54</v>
      </c>
      <c r="D119" s="33" t="s">
        <v>185</v>
      </c>
      <c r="E119" s="13">
        <v>52.21</v>
      </c>
      <c r="F119" s="13">
        <f t="shared" si="2"/>
        <v>11.61</v>
      </c>
      <c r="G119" s="4" t="s">
        <v>253</v>
      </c>
      <c r="H119" s="4"/>
    </row>
    <row r="120" spans="1:8" ht="12.75">
      <c r="A120" s="12">
        <v>13</v>
      </c>
      <c r="B120" s="8">
        <v>15</v>
      </c>
      <c r="C120" s="50" t="s">
        <v>91</v>
      </c>
      <c r="D120" s="33" t="s">
        <v>178</v>
      </c>
      <c r="E120" s="13">
        <v>56.93</v>
      </c>
      <c r="F120" s="13">
        <f t="shared" si="2"/>
        <v>16.33</v>
      </c>
      <c r="G120" s="4" t="s">
        <v>256</v>
      </c>
      <c r="H120" s="4"/>
    </row>
    <row r="121" spans="1:8" ht="12.75">
      <c r="A121" s="12">
        <v>14</v>
      </c>
      <c r="B121" s="8">
        <v>4</v>
      </c>
      <c r="C121" s="50" t="s">
        <v>167</v>
      </c>
      <c r="D121" s="33" t="s">
        <v>184</v>
      </c>
      <c r="E121" s="13">
        <v>59.02</v>
      </c>
      <c r="F121" s="13">
        <f t="shared" si="2"/>
        <v>18.42</v>
      </c>
      <c r="G121" s="4" t="s">
        <v>250</v>
      </c>
      <c r="H121" s="4"/>
    </row>
    <row r="122" spans="1:8" ht="12.75">
      <c r="A122" s="12">
        <v>15</v>
      </c>
      <c r="B122" s="8">
        <v>16</v>
      </c>
      <c r="C122" s="32" t="s">
        <v>160</v>
      </c>
      <c r="D122" s="20" t="s">
        <v>81</v>
      </c>
      <c r="E122" s="13">
        <v>72.85</v>
      </c>
      <c r="F122" s="13">
        <f t="shared" si="2"/>
        <v>32.24999999999999</v>
      </c>
      <c r="G122" s="4" t="s">
        <v>251</v>
      </c>
      <c r="H122" s="4"/>
    </row>
    <row r="123" spans="1:8" ht="12.75">
      <c r="A123" s="12">
        <v>16</v>
      </c>
      <c r="B123" s="8">
        <v>3</v>
      </c>
      <c r="C123" s="50" t="s">
        <v>186</v>
      </c>
      <c r="D123" s="33" t="s">
        <v>187</v>
      </c>
      <c r="E123" s="13">
        <v>89.98</v>
      </c>
      <c r="F123" s="13">
        <f t="shared" si="2"/>
        <v>49.38</v>
      </c>
      <c r="G123" s="41" t="s">
        <v>257</v>
      </c>
      <c r="H123" s="4"/>
    </row>
    <row r="124" spans="1:11" ht="12.75">
      <c r="A124" s="15" t="s">
        <v>121</v>
      </c>
      <c r="B124" s="28"/>
      <c r="C124" s="4"/>
      <c r="D124" s="22"/>
      <c r="E124" s="21"/>
      <c r="F124" s="7"/>
      <c r="G124" s="7"/>
      <c r="I124" s="4"/>
      <c r="K124" s="12"/>
    </row>
    <row r="125" spans="1:11" ht="12.75">
      <c r="A125" s="12"/>
      <c r="B125" s="23"/>
      <c r="C125" s="22" t="s">
        <v>260</v>
      </c>
      <c r="D125" s="22"/>
      <c r="E125" s="25"/>
      <c r="F125" s="22"/>
      <c r="G125" s="22"/>
      <c r="I125" s="7"/>
      <c r="K125" s="12"/>
    </row>
    <row r="126" spans="1:11" ht="12.75">
      <c r="A126" s="15" t="s">
        <v>261</v>
      </c>
      <c r="B126" s="30"/>
      <c r="C126" s="44" t="s">
        <v>262</v>
      </c>
      <c r="D126" s="29"/>
      <c r="E126" s="25"/>
      <c r="F126" s="30"/>
      <c r="G126" s="29"/>
      <c r="I126" s="7"/>
      <c r="K126" s="12"/>
    </row>
    <row r="127" spans="1:11" ht="12.75">
      <c r="A127" s="12"/>
      <c r="B127" s="21"/>
      <c r="C127" s="44" t="s">
        <v>263</v>
      </c>
      <c r="D127" s="20"/>
      <c r="E127" s="47" t="s">
        <v>267</v>
      </c>
      <c r="F127" s="21"/>
      <c r="G127" s="20"/>
      <c r="I127" s="7"/>
      <c r="K127" s="12"/>
    </row>
    <row r="128" spans="1:11" ht="12.75">
      <c r="A128" s="12"/>
      <c r="B128" s="21"/>
      <c r="C128" s="44" t="s">
        <v>264</v>
      </c>
      <c r="D128" s="20"/>
      <c r="E128" s="47" t="s">
        <v>268</v>
      </c>
      <c r="F128" s="21"/>
      <c r="G128" s="20"/>
      <c r="I128" s="7"/>
      <c r="K128" s="12"/>
    </row>
    <row r="129" spans="1:11" ht="12.75">
      <c r="A129" s="12"/>
      <c r="B129" s="34"/>
      <c r="C129" s="44" t="s">
        <v>265</v>
      </c>
      <c r="D129" s="33"/>
      <c r="E129" s="47" t="s">
        <v>269</v>
      </c>
      <c r="F129" s="33"/>
      <c r="G129" s="26"/>
      <c r="K129" s="8"/>
    </row>
    <row r="130" spans="1:11" ht="12.75">
      <c r="A130" s="12"/>
      <c r="B130" s="8"/>
      <c r="C130" s="45" t="s">
        <v>266</v>
      </c>
      <c r="D130" s="4"/>
      <c r="E130" s="15" t="s">
        <v>270</v>
      </c>
      <c r="K130" s="8"/>
    </row>
    <row r="131" spans="1:11" ht="12.75">
      <c r="A131" s="4"/>
      <c r="B131" s="8"/>
      <c r="C131" s="35"/>
      <c r="D131" s="35"/>
      <c r="E131" s="46"/>
      <c r="K131" s="12"/>
    </row>
    <row r="132" spans="1:11" ht="12.75">
      <c r="A132" s="1"/>
      <c r="B132" s="1"/>
      <c r="C132" s="1"/>
      <c r="D132" s="1"/>
      <c r="K132" s="12"/>
    </row>
    <row r="133" spans="1:11" ht="12.75">
      <c r="A133" s="1"/>
      <c r="B133" s="1"/>
      <c r="C133" s="1"/>
      <c r="D133" s="1"/>
      <c r="K133" s="12"/>
    </row>
    <row r="134" spans="1:11" ht="15">
      <c r="A134" s="5"/>
      <c r="B134" s="6"/>
      <c r="C134" s="6"/>
      <c r="D134" s="6"/>
      <c r="F134" s="14"/>
      <c r="K134" s="12"/>
    </row>
    <row r="135" spans="1:11" ht="12.75">
      <c r="A135" s="1"/>
      <c r="D135" s="1"/>
      <c r="E135" s="26"/>
      <c r="F135" s="26"/>
      <c r="G135" s="26"/>
      <c r="K135" s="8"/>
    </row>
    <row r="136" spans="1:11" ht="12.75">
      <c r="A136" s="1"/>
      <c r="B136" s="1"/>
      <c r="D136" s="1"/>
      <c r="K136" s="8"/>
    </row>
    <row r="137" spans="1:11" ht="12.75">
      <c r="A137" s="1"/>
      <c r="B137" s="4"/>
      <c r="C137" s="4"/>
      <c r="D137" s="1"/>
      <c r="K137" s="12"/>
    </row>
    <row r="138" spans="1:11" ht="12.75">
      <c r="A138" s="8"/>
      <c r="B138" s="21"/>
      <c r="C138" s="32"/>
      <c r="D138" s="20"/>
      <c r="E138" s="20"/>
      <c r="F138" s="21"/>
      <c r="G138" s="20"/>
      <c r="K138" s="12"/>
    </row>
    <row r="139" spans="1:11" ht="12.75">
      <c r="A139" s="8"/>
      <c r="B139" s="21"/>
      <c r="C139" s="32"/>
      <c r="D139" s="20"/>
      <c r="E139" s="21"/>
      <c r="F139" s="21"/>
      <c r="G139" s="20"/>
      <c r="K139" s="12"/>
    </row>
    <row r="140" spans="1:11" ht="12.75">
      <c r="A140" s="8"/>
      <c r="B140" s="21"/>
      <c r="C140" s="32"/>
      <c r="D140" s="20"/>
      <c r="E140" s="24"/>
      <c r="F140" s="21"/>
      <c r="G140" s="20"/>
      <c r="K140" s="12"/>
    </row>
    <row r="141" spans="1:11" ht="12.75">
      <c r="A141" s="8"/>
      <c r="B141" s="21"/>
      <c r="C141" s="32"/>
      <c r="D141" s="20"/>
      <c r="E141" s="24"/>
      <c r="F141" s="21"/>
      <c r="G141" s="20"/>
      <c r="K141" s="12"/>
    </row>
    <row r="142" spans="1:11" ht="12.75">
      <c r="A142" s="8"/>
      <c r="B142" s="21"/>
      <c r="C142" s="32"/>
      <c r="D142" s="20"/>
      <c r="E142" s="24"/>
      <c r="F142" s="21"/>
      <c r="G142" s="20"/>
      <c r="K142" s="12"/>
    </row>
    <row r="143" spans="1:11" ht="12.75">
      <c r="A143" s="8"/>
      <c r="B143" s="21"/>
      <c r="C143" s="32"/>
      <c r="D143" s="20"/>
      <c r="E143" s="24"/>
      <c r="F143" s="21"/>
      <c r="G143" s="20"/>
      <c r="K143" s="12"/>
    </row>
    <row r="144" spans="1:11" ht="12.75">
      <c r="A144" s="8"/>
      <c r="B144" s="21"/>
      <c r="C144" s="32"/>
      <c r="D144" s="20"/>
      <c r="E144" s="24"/>
      <c r="F144" s="23"/>
      <c r="G144" s="20"/>
      <c r="K144" s="12"/>
    </row>
    <row r="145" spans="1:11" ht="12.75">
      <c r="A145" s="8"/>
      <c r="B145" s="21"/>
      <c r="C145" s="32"/>
      <c r="D145" s="20"/>
      <c r="E145" s="24"/>
      <c r="F145" s="21"/>
      <c r="G145" s="20"/>
      <c r="K145" s="12"/>
    </row>
    <row r="146" spans="1:11" ht="12.75">
      <c r="A146" s="12"/>
      <c r="B146" s="21"/>
      <c r="C146" s="32"/>
      <c r="D146" s="20"/>
      <c r="E146" s="24"/>
      <c r="F146" s="21"/>
      <c r="G146" s="20"/>
      <c r="K146" s="8"/>
    </row>
    <row r="147" spans="1:11" ht="12.75">
      <c r="A147" s="12"/>
      <c r="B147" s="21"/>
      <c r="C147" s="32"/>
      <c r="D147" s="20"/>
      <c r="E147" s="24"/>
      <c r="F147" s="23"/>
      <c r="G147" s="20"/>
      <c r="K147" s="8"/>
    </row>
    <row r="148" spans="1:11" ht="12.75">
      <c r="A148" s="12"/>
      <c r="B148" s="21"/>
      <c r="C148" s="32"/>
      <c r="D148" s="20"/>
      <c r="E148" s="24"/>
      <c r="F148" s="21"/>
      <c r="G148" s="20"/>
      <c r="K148" s="8"/>
    </row>
    <row r="149" spans="1:11" ht="12.75">
      <c r="A149" s="12"/>
      <c r="B149" s="21"/>
      <c r="C149" s="32"/>
      <c r="D149" s="27"/>
      <c r="E149" s="24"/>
      <c r="F149" s="21"/>
      <c r="G149" s="20"/>
      <c r="K149" s="8"/>
    </row>
    <row r="150" spans="2:11" ht="12.75">
      <c r="B150" s="21"/>
      <c r="C150" s="32"/>
      <c r="D150" s="20"/>
      <c r="F150" s="21"/>
      <c r="G150" s="20"/>
      <c r="K150" s="8"/>
    </row>
    <row r="151" spans="2:11" ht="12.75">
      <c r="B151" s="1"/>
      <c r="C151" s="1"/>
      <c r="D151" s="1"/>
      <c r="E151" s="1"/>
      <c r="K151" s="8"/>
    </row>
    <row r="152" spans="2:11" ht="12.75">
      <c r="B152" s="1"/>
      <c r="C152" s="1"/>
      <c r="D152" s="1"/>
      <c r="E152" s="1"/>
      <c r="K152" s="8"/>
    </row>
    <row r="153" spans="2:11" ht="12.75">
      <c r="B153" s="1"/>
      <c r="C153" s="1"/>
      <c r="D153" s="1"/>
      <c r="E153" s="1"/>
      <c r="K153" s="8"/>
    </row>
    <row r="154" spans="2:11" ht="12.75">
      <c r="B154" s="1"/>
      <c r="C154" s="1"/>
      <c r="D154" s="1"/>
      <c r="E154" s="1"/>
      <c r="K154" s="8"/>
    </row>
    <row r="155" spans="2:11" ht="12.75">
      <c r="B155" s="1"/>
      <c r="C155" s="1"/>
      <c r="D155" s="1"/>
      <c r="E155" s="1"/>
      <c r="K155" s="8"/>
    </row>
    <row r="156" spans="2:11" ht="12.75">
      <c r="B156" s="1"/>
      <c r="C156" s="1"/>
      <c r="D156" s="1"/>
      <c r="E156" s="1"/>
      <c r="K156" s="8"/>
    </row>
    <row r="157" ht="12.75">
      <c r="K157" s="8"/>
    </row>
    <row r="158" ht="12.75">
      <c r="K158" s="12"/>
    </row>
    <row r="159" ht="12.75">
      <c r="K159" s="12"/>
    </row>
    <row r="160" ht="12.75">
      <c r="K160" s="8"/>
    </row>
    <row r="161" ht="12.75">
      <c r="K161" s="8"/>
    </row>
    <row r="162" ht="12.75">
      <c r="K162" s="8"/>
    </row>
    <row r="163" ht="12.75">
      <c r="K163" s="12"/>
    </row>
    <row r="164" ht="12.75">
      <c r="K164" s="12"/>
    </row>
    <row r="165" ht="12.75">
      <c r="K165" s="12"/>
    </row>
    <row r="166" ht="12.75">
      <c r="K166" s="12"/>
    </row>
    <row r="167" ht="12.75">
      <c r="K167" s="12"/>
    </row>
    <row r="168" ht="12.75">
      <c r="K168" s="12"/>
    </row>
    <row r="169" ht="12.75">
      <c r="K169" s="12"/>
    </row>
    <row r="170" ht="12.75">
      <c r="K170" s="12"/>
    </row>
    <row r="171" ht="12.75">
      <c r="K171" s="12"/>
    </row>
    <row r="172" ht="12.75">
      <c r="K172" s="12"/>
    </row>
    <row r="173" ht="12.75">
      <c r="K173" s="12"/>
    </row>
    <row r="174" ht="12.75">
      <c r="K174" s="12"/>
    </row>
    <row r="175" ht="12.75">
      <c r="K175" s="12"/>
    </row>
    <row r="176" ht="12.75">
      <c r="K176" s="12"/>
    </row>
    <row r="177" ht="12.75">
      <c r="K177" s="12"/>
    </row>
    <row r="178" ht="12.75">
      <c r="K178" s="12"/>
    </row>
    <row r="179" ht="12.75">
      <c r="K179" s="12"/>
    </row>
    <row r="180" ht="12.75">
      <c r="K180" s="12"/>
    </row>
    <row r="181" ht="12.75">
      <c r="K181" s="12"/>
    </row>
    <row r="182" ht="12.75">
      <c r="K182" s="12"/>
    </row>
    <row r="183" ht="12.75">
      <c r="K183" s="12"/>
    </row>
    <row r="184" ht="12.75">
      <c r="K184" s="12"/>
    </row>
    <row r="185" ht="12.75">
      <c r="K185" s="12"/>
    </row>
    <row r="186" ht="12.75">
      <c r="K186" s="12"/>
    </row>
    <row r="187" ht="14.25" customHeight="1">
      <c r="K187" s="12"/>
    </row>
    <row r="188" ht="14.25" customHeight="1">
      <c r="K188" s="4"/>
    </row>
    <row r="189" ht="14.25" customHeight="1"/>
    <row r="271" ht="13.5" customHeight="1"/>
  </sheetData>
  <sheetProtection/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 B Partnership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Michael Brennan</dc:creator>
  <cp:keywords/>
  <dc:description/>
  <cp:lastModifiedBy>Windows User</cp:lastModifiedBy>
  <cp:lastPrinted>2016-08-22T13:11:54Z</cp:lastPrinted>
  <dcterms:created xsi:type="dcterms:W3CDTF">2006-06-30T12:57:52Z</dcterms:created>
  <dcterms:modified xsi:type="dcterms:W3CDTF">2018-07-26T11:36:18Z</dcterms:modified>
  <cp:category/>
  <cp:version/>
  <cp:contentType/>
  <cp:contentStatus/>
</cp:coreProperties>
</file>