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<sst xmlns="http://schemas.openxmlformats.org/spreadsheetml/2006/main" count="1337" uniqueCount="290">
  <si>
    <t>FERGUSON</t>
  </si>
  <si>
    <t>Tom</t>
  </si>
  <si>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</si>
  <si>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</si>
  <si>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</si>
  <si>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</si>
  <si>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</si>
  <si>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</si>
  <si>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</si>
  <si>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</si>
  <si>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</si>
  <si>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 xml:space="preserve">  Time</t>
  </si>
  <si>
    <t>Guy</t>
  </si>
  <si>
    <t>GOOD</t>
  </si>
  <si>
    <t>BUTCHER</t>
  </si>
  <si>
    <t>Hector</t>
  </si>
  <si>
    <t>Harry</t>
  </si>
  <si>
    <t>Emily</t>
  </si>
  <si>
    <t>CAMPBELL</t>
  </si>
  <si>
    <t>Will</t>
  </si>
  <si>
    <t>FARQUHAR</t>
  </si>
  <si>
    <t>Tatiana</t>
  </si>
  <si>
    <t>Alexander</t>
  </si>
  <si>
    <t>HAMMERSLEY</t>
  </si>
  <si>
    <t>Mia</t>
  </si>
  <si>
    <t>Rupert</t>
  </si>
  <si>
    <t>MACFARLANE</t>
  </si>
  <si>
    <t>Archie</t>
  </si>
  <si>
    <t>Mike</t>
  </si>
  <si>
    <t>Otto</t>
  </si>
  <si>
    <t>WISHER</t>
  </si>
  <si>
    <t>Fiona</t>
  </si>
  <si>
    <t>Saskia</t>
  </si>
  <si>
    <t>Gentlemen 60+</t>
  </si>
  <si>
    <t>WALKER</t>
  </si>
  <si>
    <t>Jeremy</t>
  </si>
  <si>
    <t>THURSBY</t>
  </si>
  <si>
    <t>Nigel</t>
  </si>
  <si>
    <t>Ladies 45-59</t>
  </si>
  <si>
    <t>BARROW</t>
  </si>
  <si>
    <t>Jane</t>
  </si>
  <si>
    <t>Gentlemen 45-59</t>
  </si>
  <si>
    <t>Antony</t>
  </si>
  <si>
    <t>Marcus</t>
  </si>
  <si>
    <t>David</t>
  </si>
  <si>
    <t>Peter</t>
  </si>
  <si>
    <t>Ladies 30-44</t>
  </si>
  <si>
    <t>Celia</t>
  </si>
  <si>
    <t>Gentlemen 30-44</t>
  </si>
  <si>
    <t>Ladies 16-29</t>
  </si>
  <si>
    <t>Gentlemen 16-29</t>
  </si>
  <si>
    <t>ALDRIDGE</t>
  </si>
  <si>
    <t>Lulu</t>
  </si>
  <si>
    <t>Bug</t>
  </si>
  <si>
    <t>PERTWEE</t>
  </si>
  <si>
    <t xml:space="preserve">Alex </t>
  </si>
  <si>
    <t>Theo</t>
  </si>
  <si>
    <t>FISHER</t>
  </si>
  <si>
    <t>Cosmo</t>
  </si>
  <si>
    <t>George</t>
  </si>
  <si>
    <t>Lucy</t>
  </si>
  <si>
    <t>CLARKSON</t>
  </si>
  <si>
    <t>Jemima</t>
  </si>
  <si>
    <t>Molly</t>
  </si>
  <si>
    <t>HALL</t>
  </si>
  <si>
    <t>Posie</t>
  </si>
  <si>
    <t>Charlie</t>
  </si>
  <si>
    <t>Tilly</t>
  </si>
  <si>
    <t>MONTGOMERIE</t>
  </si>
  <si>
    <t>Clemmie</t>
  </si>
  <si>
    <t>CRIPWELL</t>
  </si>
  <si>
    <t>ETHERINGTON</t>
  </si>
  <si>
    <t>Amelia</t>
  </si>
  <si>
    <t>Hetty</t>
  </si>
  <si>
    <t>RUSSELL</t>
  </si>
  <si>
    <t>M 45-59</t>
  </si>
  <si>
    <t>M 30-44</t>
  </si>
  <si>
    <t>M 16-29</t>
  </si>
  <si>
    <t>Mathew</t>
  </si>
  <si>
    <t>STOURTON</t>
  </si>
  <si>
    <t>Sam</t>
  </si>
  <si>
    <t>HUGHES</t>
  </si>
  <si>
    <t>Christoph</t>
  </si>
  <si>
    <t>Tage</t>
  </si>
  <si>
    <t>Rufus</t>
  </si>
  <si>
    <t>Oria</t>
  </si>
  <si>
    <t>Jamie</t>
  </si>
  <si>
    <t>KENT</t>
  </si>
  <si>
    <t>Eva</t>
  </si>
  <si>
    <t>Tweety</t>
  </si>
  <si>
    <t>Johanna</t>
  </si>
  <si>
    <t>WHITEHEAD</t>
  </si>
  <si>
    <t>Gus</t>
  </si>
  <si>
    <t>Crista</t>
  </si>
  <si>
    <t>Natasha</t>
  </si>
  <si>
    <t>Oliver</t>
  </si>
  <si>
    <t>Henry</t>
  </si>
  <si>
    <t>VAUGHAN</t>
  </si>
  <si>
    <t>Edward</t>
  </si>
  <si>
    <t>Willa</t>
  </si>
  <si>
    <t>Sophie</t>
  </si>
  <si>
    <t>Bella</t>
  </si>
  <si>
    <t>JENKINS</t>
  </si>
  <si>
    <t>FITZALAN HOWARD</t>
  </si>
  <si>
    <t>Francis</t>
  </si>
  <si>
    <t>MASON</t>
  </si>
  <si>
    <t>Alex</t>
  </si>
  <si>
    <t>Jamie's Class</t>
  </si>
  <si>
    <t>Mike's Class</t>
  </si>
  <si>
    <t>Tweety's Class</t>
  </si>
  <si>
    <t>Eva's Class</t>
  </si>
  <si>
    <t>Johanna's Class</t>
  </si>
  <si>
    <t>Vertical Drop:  170m</t>
  </si>
  <si>
    <t>Giant Slalom - 23 Gate</t>
  </si>
  <si>
    <t>Start Temp: 1°C</t>
  </si>
  <si>
    <t>Visibility: Good</t>
  </si>
  <si>
    <t>HOPKINS</t>
  </si>
  <si>
    <t>Bea</t>
  </si>
  <si>
    <t>REED</t>
  </si>
  <si>
    <t>Milly</t>
  </si>
  <si>
    <t>Michael's Class</t>
  </si>
  <si>
    <t>Michael</t>
  </si>
  <si>
    <t>McEWAN JÖNSSON</t>
  </si>
  <si>
    <t>DEBENHAM</t>
  </si>
  <si>
    <t>WALSH WARING</t>
  </si>
  <si>
    <t>Jess</t>
  </si>
  <si>
    <t>Elizabeth's Class</t>
  </si>
  <si>
    <t>GRAVELL</t>
  </si>
  <si>
    <t>Mali</t>
  </si>
  <si>
    <t>Issy</t>
  </si>
  <si>
    <t>Elizabeth</t>
  </si>
  <si>
    <t>Isabella</t>
  </si>
  <si>
    <t>BOYLE</t>
  </si>
  <si>
    <t>Alicia</t>
  </si>
  <si>
    <t>Grace</t>
  </si>
  <si>
    <t>Pippa</t>
  </si>
  <si>
    <t>MILNE</t>
  </si>
  <si>
    <t>LOWTHER</t>
  </si>
  <si>
    <t>Ishbel</t>
  </si>
  <si>
    <t>THOMPSON</t>
  </si>
  <si>
    <t>WHITBY</t>
  </si>
  <si>
    <t>CURTIS</t>
  </si>
  <si>
    <t>Joey's Class</t>
  </si>
  <si>
    <t>Finn</t>
  </si>
  <si>
    <t>WOODD</t>
  </si>
  <si>
    <t>Freddie</t>
  </si>
  <si>
    <t>TAYLOR</t>
  </si>
  <si>
    <t>TRITTON</t>
  </si>
  <si>
    <t>O'TOOLE</t>
  </si>
  <si>
    <t>Pierce</t>
  </si>
  <si>
    <t>HAWKES</t>
  </si>
  <si>
    <t>Howard</t>
  </si>
  <si>
    <t>Aiko</t>
  </si>
  <si>
    <t>Kate's Class</t>
  </si>
  <si>
    <t>Susannah</t>
  </si>
  <si>
    <t>DALRYMPLE</t>
  </si>
  <si>
    <t>Flora</t>
  </si>
  <si>
    <t>Kate</t>
  </si>
  <si>
    <t>MARTIN</t>
  </si>
  <si>
    <t>MACRARLANE</t>
  </si>
  <si>
    <t>Freddy</t>
  </si>
  <si>
    <t>RAWLINGS</t>
  </si>
  <si>
    <t>AVSC Race Low Start</t>
  </si>
  <si>
    <t>Location: Track to Crest above Finish Hut</t>
  </si>
  <si>
    <t>Sophie's Class</t>
  </si>
  <si>
    <t>William</t>
  </si>
  <si>
    <t>WILLIAMS</t>
  </si>
  <si>
    <t>Johnny</t>
  </si>
  <si>
    <t>Gregor</t>
  </si>
  <si>
    <t>Tiva</t>
  </si>
  <si>
    <t>Iona</t>
  </si>
  <si>
    <t>Olivia</t>
  </si>
  <si>
    <t>Mat</t>
  </si>
  <si>
    <t>TRUELOVE</t>
  </si>
  <si>
    <t>Lily</t>
  </si>
  <si>
    <t>YORK</t>
  </si>
  <si>
    <t>Athina's Class</t>
  </si>
  <si>
    <t>de NORMANN</t>
  </si>
  <si>
    <t>Daisy</t>
  </si>
  <si>
    <r>
      <t xml:space="preserve">2013 </t>
    </r>
    <r>
      <rPr>
        <b/>
        <sz val="11"/>
        <color indexed="12"/>
        <rFont val="Arial"/>
        <family val="2"/>
      </rPr>
      <t>AVSC Training Week</t>
    </r>
    <r>
      <rPr>
        <b/>
        <sz val="11"/>
        <rFont val="Arial"/>
        <family val="2"/>
      </rPr>
      <t xml:space="preserve"> and Open Race Results  - Friday 29 March 2013</t>
    </r>
  </si>
  <si>
    <t>Joey</t>
  </si>
  <si>
    <t>EDGINTON</t>
  </si>
  <si>
    <t>Anthony</t>
  </si>
  <si>
    <t>M 60+</t>
  </si>
  <si>
    <t>CONRAN-SMITH</t>
  </si>
  <si>
    <t>Hamish</t>
  </si>
  <si>
    <t>W 45-59</t>
  </si>
  <si>
    <t>Imogen</t>
  </si>
  <si>
    <t>Emma</t>
  </si>
  <si>
    <t>Athina</t>
  </si>
  <si>
    <t>Alicky</t>
  </si>
  <si>
    <t>Samantha</t>
  </si>
  <si>
    <t>KEMISH</t>
  </si>
  <si>
    <t>Cynthia</t>
  </si>
  <si>
    <t>John</t>
  </si>
  <si>
    <t>JÖNSSON</t>
  </si>
  <si>
    <t>LINDSAY</t>
  </si>
  <si>
    <t>Jason</t>
  </si>
  <si>
    <t>Jules</t>
  </si>
  <si>
    <t>JEFFRIES</t>
  </si>
  <si>
    <t>Paddy</t>
  </si>
  <si>
    <t>Paul</t>
  </si>
  <si>
    <t>Bruce</t>
  </si>
  <si>
    <t>Jake</t>
  </si>
  <si>
    <t>CLINCH</t>
  </si>
  <si>
    <t xml:space="preserve">Mark </t>
  </si>
  <si>
    <t>Nicko</t>
  </si>
  <si>
    <t>Niall</t>
  </si>
  <si>
    <t xml:space="preserve">Nick </t>
  </si>
  <si>
    <t>Ian</t>
  </si>
  <si>
    <t>Hugh</t>
  </si>
  <si>
    <t>JOHNSON</t>
  </si>
  <si>
    <t>Stuart</t>
  </si>
  <si>
    <t>COUZENS</t>
  </si>
  <si>
    <t>Juliette</t>
  </si>
  <si>
    <t>Sascha</t>
  </si>
  <si>
    <t>Melissa</t>
  </si>
  <si>
    <t>W 30-44</t>
  </si>
  <si>
    <t>Jillie</t>
  </si>
  <si>
    <t>SPENLOVE-BROWN</t>
  </si>
  <si>
    <t>Spook</t>
  </si>
  <si>
    <t xml:space="preserve">EDGINTON </t>
  </si>
  <si>
    <t>Humphrey</t>
  </si>
  <si>
    <t>Stewart</t>
  </si>
  <si>
    <t>Joss</t>
  </si>
  <si>
    <t>COLLETT</t>
  </si>
  <si>
    <t>Fred</t>
  </si>
  <si>
    <t>Mimi</t>
  </si>
  <si>
    <t>Alice</t>
  </si>
  <si>
    <t>Francesca</t>
  </si>
  <si>
    <t>India</t>
  </si>
  <si>
    <t>W 16-29</t>
  </si>
  <si>
    <t>JOHNSTON</t>
  </si>
  <si>
    <t>Felix</t>
  </si>
  <si>
    <t>ANSTEY</t>
  </si>
  <si>
    <t>TRIPP</t>
  </si>
  <si>
    <t>Ladies Under 16</t>
  </si>
  <si>
    <t>WYATT</t>
  </si>
  <si>
    <t>Gentlemen Under 16</t>
  </si>
  <si>
    <t>HURD</t>
  </si>
  <si>
    <t>STROUD</t>
  </si>
  <si>
    <t>Oli</t>
  </si>
  <si>
    <t>W Under 16</t>
  </si>
  <si>
    <t>M Under 16</t>
  </si>
  <si>
    <t>Olivia's Class</t>
  </si>
  <si>
    <t>Most Improved Girl</t>
  </si>
  <si>
    <t>Most Improved Boy</t>
  </si>
  <si>
    <t>Class Most Improved</t>
  </si>
  <si>
    <t>Location: Inneralpbach Top Hut to Crest above Finish Hut</t>
  </si>
  <si>
    <t>2013 Club Champion Boy</t>
  </si>
  <si>
    <t>2013 Club Champion Girl</t>
  </si>
  <si>
    <t>Open Race Results - in Finishing Order</t>
  </si>
  <si>
    <t>2013 AVSC Easter Open Race Results  - Friday 29 March 2013</t>
  </si>
  <si>
    <t>Open Race Prizes</t>
  </si>
  <si>
    <t>1st Place in each Category</t>
  </si>
  <si>
    <t>Fastest Gentleman</t>
  </si>
  <si>
    <t>Fastest Lady</t>
  </si>
  <si>
    <t>Imogen Barrow</t>
  </si>
  <si>
    <t>Young at Heart - Oldest Entrant</t>
  </si>
  <si>
    <t>Hamish Conran-Smith</t>
  </si>
  <si>
    <t>Pussy Galore</t>
  </si>
  <si>
    <t>Fiona Macfarlane</t>
  </si>
  <si>
    <t>Birthday Girl</t>
  </si>
  <si>
    <t>Milly Whitehead</t>
  </si>
  <si>
    <t>Birthday Boy</t>
  </si>
  <si>
    <t>Anthony Woodd</t>
  </si>
  <si>
    <t>Best Fall</t>
  </si>
  <si>
    <t>Hugh Martin</t>
  </si>
  <si>
    <t>Best Fall and Recovery</t>
  </si>
  <si>
    <t>Stuart Johnson</t>
  </si>
  <si>
    <t>Most Falls in a Race</t>
  </si>
  <si>
    <t>James Ferguson</t>
  </si>
  <si>
    <t>Worst Equipment Failure</t>
  </si>
  <si>
    <t>Henry Anstey</t>
  </si>
  <si>
    <t>Best Dressed</t>
  </si>
  <si>
    <t>Oli Reed &amp; Archie Macfarlane</t>
  </si>
  <si>
    <t>Johnny Wyatt (aged 5)</t>
  </si>
  <si>
    <t>AVSC Race by Finish Order</t>
  </si>
  <si>
    <t>Stewart Edginton</t>
  </si>
  <si>
    <t>Youngest Competitor</t>
  </si>
  <si>
    <t>Vertical Drop:  90m</t>
  </si>
  <si>
    <t>Giant Slalom - 13 Gate</t>
  </si>
  <si>
    <r>
      <t xml:space="preserve">2013 </t>
    </r>
    <r>
      <rPr>
        <b/>
        <sz val="11"/>
        <color indexed="12"/>
        <rFont val="Arial"/>
        <family val="2"/>
      </rPr>
      <t>AVSC Training Week</t>
    </r>
    <r>
      <rPr>
        <b/>
        <sz val="11"/>
        <rFont val="Arial"/>
        <family val="2"/>
      </rPr>
      <t xml:space="preserve">  - Friday 29 March 2013</t>
    </r>
  </si>
  <si>
    <t>7=</t>
  </si>
  <si>
    <t>5=</t>
  </si>
  <si>
    <t>56=</t>
  </si>
  <si>
    <t>8=</t>
  </si>
  <si>
    <t>23=</t>
  </si>
  <si>
    <t>129=</t>
  </si>
  <si>
    <t>Alexa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</si>
</sst>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5.8515625" style="0" customWidth="1"/>
    <col min="4" max="4" width="9.7109375" style="0" customWidth="1"/>
    <col min="5" max="5" width="3.8515625" style="0" customWidth="1"/>
    <col min="6" max="6" width="7.140625" style="0" customWidth="1"/>
    <col min="7" max="7" width="8.140625" style="0" customWidth="1"/>
    <col min="8" max="8" width="9.7109375" style="0" customWidth="1"/>
    <col min="9" max="9" width="5.00390625" style="0" customWidth="1"/>
    <col min="10" max="10" width="4.8515625" style="0" customWidth="1"/>
    <col min="11" max="11" width="4.140625" style="0" customWidth="1"/>
    <col min="12" max="12" width="11.140625" style="0" customWidth="1"/>
    <col min="13" max="13" width="4.28125" style="0" customWidth="1"/>
    <col min="14" max="14" width="5.140625" style="0" customWidth="1"/>
    <col min="15" max="15" width="12.7109375" style="0" customWidth="1"/>
    <col min="16" max="16" width="6.57421875" style="8" customWidth="1"/>
    <col min="17" max="17" width="4.57421875" style="0" customWidth="1"/>
    <col min="18" max="18" width="5.57421875" style="0" bestFit="1" customWidth="1"/>
  </cols>
  <sheetData>
    <row r="1" spans="1:9" ht="15">
      <c r="A1" s="6" t="s">
        <v>282</v>
      </c>
      <c r="B1" s="7"/>
      <c r="C1" s="7"/>
      <c r="D1" s="7"/>
      <c r="E1" s="7"/>
      <c r="F1" s="7"/>
      <c r="G1" s="4"/>
      <c r="H1" s="4"/>
      <c r="I1" s="4"/>
    </row>
    <row r="2" spans="1:8" ht="12.75">
      <c r="A2" s="1" t="s">
        <v>8</v>
      </c>
      <c r="D2" s="1" t="s">
        <v>248</v>
      </c>
      <c r="H2" s="4"/>
    </row>
    <row r="3" spans="1:4" ht="12.75">
      <c r="A3" s="1" t="s">
        <v>112</v>
      </c>
      <c r="B3" s="1"/>
      <c r="D3" s="1" t="s">
        <v>113</v>
      </c>
    </row>
    <row r="4" spans="1:8" ht="12.75">
      <c r="A4" s="1" t="s">
        <v>114</v>
      </c>
      <c r="B4" s="4"/>
      <c r="C4" s="4"/>
      <c r="D4" s="1" t="s">
        <v>115</v>
      </c>
      <c r="E4" s="4"/>
      <c r="F4" s="4"/>
      <c r="H4" s="4"/>
    </row>
    <row r="5" spans="1:8" ht="12.75">
      <c r="A5" s="1"/>
      <c r="B5" s="4"/>
      <c r="C5" s="4"/>
      <c r="D5" s="4"/>
      <c r="E5" s="4"/>
      <c r="F5" s="4"/>
      <c r="H5" s="4"/>
    </row>
    <row r="6" spans="1:8" ht="12.75">
      <c r="A6" s="1" t="s">
        <v>2</v>
      </c>
      <c r="B6" s="1" t="s">
        <v>9</v>
      </c>
      <c r="C6" s="1" t="s">
        <v>3</v>
      </c>
      <c r="D6" s="1" t="s">
        <v>4</v>
      </c>
      <c r="E6" s="1" t="s">
        <v>10</v>
      </c>
      <c r="F6" s="1" t="s">
        <v>11</v>
      </c>
      <c r="G6" s="1" t="s">
        <v>5</v>
      </c>
      <c r="H6" s="1" t="s">
        <v>7</v>
      </c>
    </row>
    <row r="7" spans="1:7" ht="12.75">
      <c r="A7" s="1" t="s">
        <v>109</v>
      </c>
      <c r="B7" s="4"/>
      <c r="D7" s="4"/>
      <c r="E7" s="4"/>
      <c r="F7" s="18"/>
      <c r="G7" s="18"/>
    </row>
    <row r="8" spans="1:8" ht="12.75">
      <c r="A8" s="13">
        <v>1</v>
      </c>
      <c r="B8" s="9">
        <v>75</v>
      </c>
      <c r="C8" s="15" t="s">
        <v>116</v>
      </c>
      <c r="D8" s="21" t="s">
        <v>117</v>
      </c>
      <c r="E8" s="9">
        <v>13</v>
      </c>
      <c r="F8" s="18">
        <v>54.69</v>
      </c>
      <c r="G8" s="18">
        <v>0</v>
      </c>
      <c r="H8" s="4" t="s">
        <v>89</v>
      </c>
    </row>
    <row r="9" spans="1:9" ht="12.75">
      <c r="A9" s="13">
        <v>2</v>
      </c>
      <c r="B9" s="9">
        <v>70</v>
      </c>
      <c r="C9" s="15" t="s">
        <v>118</v>
      </c>
      <c r="D9" s="21" t="s">
        <v>95</v>
      </c>
      <c r="E9" s="9">
        <v>10</v>
      </c>
      <c r="F9" s="18">
        <v>55.01</v>
      </c>
      <c r="G9" s="18">
        <f>F9-54.69</f>
        <v>0.3200000000000003</v>
      </c>
      <c r="H9" s="4" t="s">
        <v>89</v>
      </c>
      <c r="I9" s="4" t="s">
        <v>247</v>
      </c>
    </row>
    <row r="10" spans="1:8" ht="12.75">
      <c r="A10" s="13">
        <v>3</v>
      </c>
      <c r="B10" s="9">
        <v>73</v>
      </c>
      <c r="C10" s="15" t="s">
        <v>81</v>
      </c>
      <c r="D10" s="21" t="s">
        <v>119</v>
      </c>
      <c r="E10" s="9">
        <v>11</v>
      </c>
      <c r="F10" s="18">
        <v>55.98</v>
      </c>
      <c r="G10" s="18">
        <f>F10-54.69</f>
        <v>1.2899999999999991</v>
      </c>
      <c r="H10" s="4" t="s">
        <v>89</v>
      </c>
    </row>
    <row r="11" spans="1:8" ht="12.75">
      <c r="A11" s="13">
        <v>4</v>
      </c>
      <c r="B11" s="9">
        <v>72</v>
      </c>
      <c r="C11" s="15" t="s">
        <v>26</v>
      </c>
      <c r="D11" s="21" t="s">
        <v>27</v>
      </c>
      <c r="E11" s="9">
        <v>11</v>
      </c>
      <c r="F11" s="18">
        <v>56.03</v>
      </c>
      <c r="G11" s="18">
        <f>F11-54.69</f>
        <v>1.3400000000000034</v>
      </c>
      <c r="H11" s="4" t="s">
        <v>89</v>
      </c>
    </row>
    <row r="12" spans="1:8" ht="12.75">
      <c r="A12" s="13">
        <v>5</v>
      </c>
      <c r="B12" s="9">
        <v>71</v>
      </c>
      <c r="C12" s="15" t="s">
        <v>118</v>
      </c>
      <c r="D12" s="21" t="s">
        <v>16</v>
      </c>
      <c r="E12" s="9">
        <v>11</v>
      </c>
      <c r="F12" s="18">
        <v>57.52</v>
      </c>
      <c r="G12" s="18">
        <f>F12-54.69</f>
        <v>2.8300000000000054</v>
      </c>
      <c r="H12" s="4" t="s">
        <v>89</v>
      </c>
    </row>
    <row r="13" spans="1:8" ht="12.75">
      <c r="A13" s="13">
        <v>6</v>
      </c>
      <c r="B13" s="9">
        <v>74</v>
      </c>
      <c r="C13" s="15" t="s">
        <v>116</v>
      </c>
      <c r="D13" s="21" t="s">
        <v>73</v>
      </c>
      <c r="E13" s="9">
        <v>11</v>
      </c>
      <c r="F13" s="18">
        <v>63.94</v>
      </c>
      <c r="G13" s="18">
        <f>F13-54.69</f>
        <v>9.25</v>
      </c>
      <c r="H13" s="4" t="s">
        <v>89</v>
      </c>
    </row>
    <row r="14" spans="1:8" ht="12.75">
      <c r="A14" s="13"/>
      <c r="B14" s="4"/>
      <c r="D14" s="4"/>
      <c r="E14" s="4"/>
      <c r="F14" s="18"/>
      <c r="G14" s="18"/>
      <c r="H14" s="4"/>
    </row>
    <row r="15" spans="1:8" ht="12.75">
      <c r="A15" s="16" t="s">
        <v>120</v>
      </c>
      <c r="B15" s="4"/>
      <c r="D15" s="4"/>
      <c r="E15" s="4"/>
      <c r="F15" s="18"/>
      <c r="G15" s="18"/>
      <c r="H15" s="4"/>
    </row>
    <row r="16" spans="1:9" ht="12.75">
      <c r="A16" s="13">
        <v>1</v>
      </c>
      <c r="B16" s="9">
        <v>63</v>
      </c>
      <c r="C16" s="15" t="s">
        <v>79</v>
      </c>
      <c r="D16" s="21" t="s">
        <v>80</v>
      </c>
      <c r="E16" s="9">
        <v>13</v>
      </c>
      <c r="F16" s="18">
        <v>50.68</v>
      </c>
      <c r="G16" s="18">
        <v>0</v>
      </c>
      <c r="H16" s="4" t="s">
        <v>121</v>
      </c>
      <c r="I16" s="4" t="s">
        <v>249</v>
      </c>
    </row>
    <row r="17" spans="1:8" ht="12.75">
      <c r="A17" s="13">
        <v>2</v>
      </c>
      <c r="B17" s="9">
        <v>69</v>
      </c>
      <c r="C17" s="15" t="s">
        <v>39</v>
      </c>
      <c r="D17" s="21" t="s">
        <v>27</v>
      </c>
      <c r="E17" s="9">
        <v>12</v>
      </c>
      <c r="F17" s="18">
        <v>53.84</v>
      </c>
      <c r="G17" s="19">
        <f>F17-50.68</f>
        <v>3.1600000000000037</v>
      </c>
      <c r="H17" s="4" t="s">
        <v>121</v>
      </c>
    </row>
    <row r="18" spans="1:8" ht="12.75">
      <c r="A18" s="13">
        <v>3</v>
      </c>
      <c r="B18" s="9">
        <v>68</v>
      </c>
      <c r="C18" s="15" t="s">
        <v>18</v>
      </c>
      <c r="D18" s="21" t="s">
        <v>29</v>
      </c>
      <c r="E18" s="9">
        <v>13</v>
      </c>
      <c r="F18" s="18">
        <v>55.98</v>
      </c>
      <c r="G18" s="19">
        <f>F18-50.68</f>
        <v>5.299999999999997</v>
      </c>
      <c r="H18" s="4" t="s">
        <v>121</v>
      </c>
    </row>
    <row r="19" spans="1:9" ht="12.75">
      <c r="A19" s="13">
        <v>4</v>
      </c>
      <c r="B19" s="9">
        <v>64</v>
      </c>
      <c r="C19" s="15" t="s">
        <v>122</v>
      </c>
      <c r="D19" s="21" t="s">
        <v>83</v>
      </c>
      <c r="E19" s="9">
        <v>12</v>
      </c>
      <c r="F19" s="18">
        <v>56.21</v>
      </c>
      <c r="G19" s="19">
        <f>F19-50.68</f>
        <v>5.530000000000001</v>
      </c>
      <c r="H19" s="4" t="s">
        <v>121</v>
      </c>
      <c r="I19" s="4" t="s">
        <v>247</v>
      </c>
    </row>
    <row r="20" spans="1:8" ht="12.75">
      <c r="A20" s="13">
        <v>5</v>
      </c>
      <c r="B20" s="9">
        <v>65</v>
      </c>
      <c r="C20" s="15" t="s">
        <v>57</v>
      </c>
      <c r="D20" s="21" t="s">
        <v>58</v>
      </c>
      <c r="E20" s="9">
        <v>11</v>
      </c>
      <c r="F20" s="18">
        <v>56.99</v>
      </c>
      <c r="G20" s="19">
        <f>F20-50.68</f>
        <v>6.310000000000002</v>
      </c>
      <c r="H20" s="4" t="s">
        <v>121</v>
      </c>
    </row>
    <row r="21" spans="1:8" ht="12.75">
      <c r="A21" s="1"/>
      <c r="B21" s="9">
        <v>66</v>
      </c>
      <c r="C21" s="15" t="s">
        <v>20</v>
      </c>
      <c r="D21" s="21" t="s">
        <v>22</v>
      </c>
      <c r="E21" s="9">
        <v>12</v>
      </c>
      <c r="F21" s="18">
        <v>57.25</v>
      </c>
      <c r="G21" s="19">
        <f>F21-50.68</f>
        <v>6.57</v>
      </c>
      <c r="H21" s="4" t="s">
        <v>121</v>
      </c>
    </row>
    <row r="22" spans="1:8" ht="12.75">
      <c r="A22" s="1"/>
      <c r="B22" s="4"/>
      <c r="D22" s="4"/>
      <c r="E22" s="4"/>
      <c r="F22" s="18"/>
      <c r="G22" s="18"/>
      <c r="H22" s="4"/>
    </row>
    <row r="23" spans="1:8" ht="12.75">
      <c r="A23" s="1" t="s">
        <v>110</v>
      </c>
      <c r="B23" s="4"/>
      <c r="D23" s="4"/>
      <c r="E23" s="4"/>
      <c r="F23" s="18"/>
      <c r="G23" s="18"/>
      <c r="H23" s="4"/>
    </row>
    <row r="24" spans="1:9" ht="12.75">
      <c r="A24" s="13">
        <v>1</v>
      </c>
      <c r="B24" s="9">
        <v>62</v>
      </c>
      <c r="C24" s="15" t="s">
        <v>39</v>
      </c>
      <c r="D24" s="21" t="s">
        <v>289</v>
      </c>
      <c r="E24" s="9">
        <v>14</v>
      </c>
      <c r="F24" s="18">
        <v>53.11</v>
      </c>
      <c r="G24" s="18">
        <v>0</v>
      </c>
      <c r="H24" s="4" t="s">
        <v>88</v>
      </c>
      <c r="I24" s="4" t="s">
        <v>250</v>
      </c>
    </row>
    <row r="25" spans="1:8" ht="12.75">
      <c r="A25" s="13">
        <v>2</v>
      </c>
      <c r="B25" s="9">
        <v>56</v>
      </c>
      <c r="C25" s="15" t="s">
        <v>23</v>
      </c>
      <c r="D25" s="21" t="s">
        <v>24</v>
      </c>
      <c r="E25" s="9">
        <v>14</v>
      </c>
      <c r="F25" s="18">
        <v>54.48</v>
      </c>
      <c r="G25" s="18">
        <f>F25-53.11</f>
        <v>1.3699999999999974</v>
      </c>
      <c r="H25" s="4" t="s">
        <v>88</v>
      </c>
    </row>
    <row r="26" spans="1:8" ht="12.75">
      <c r="A26" s="13">
        <v>3</v>
      </c>
      <c r="B26" s="9">
        <v>55</v>
      </c>
      <c r="C26" s="15" t="s">
        <v>13</v>
      </c>
      <c r="D26" s="21" t="s">
        <v>53</v>
      </c>
      <c r="E26" s="9">
        <v>12</v>
      </c>
      <c r="F26" s="18">
        <v>56.34</v>
      </c>
      <c r="G26" s="18">
        <f aca="true" t="shared" si="0" ref="G26:G32">F26-53.11</f>
        <v>3.230000000000004</v>
      </c>
      <c r="H26" s="4" t="s">
        <v>88</v>
      </c>
    </row>
    <row r="27" spans="1:8" ht="12.75">
      <c r="A27" s="13">
        <v>4</v>
      </c>
      <c r="B27" s="9">
        <v>59</v>
      </c>
      <c r="C27" s="15" t="s">
        <v>79</v>
      </c>
      <c r="D27" s="21" t="s">
        <v>85</v>
      </c>
      <c r="E27" s="9">
        <v>14</v>
      </c>
      <c r="F27" s="18">
        <v>56.51</v>
      </c>
      <c r="G27" s="18">
        <f t="shared" si="0"/>
        <v>3.3999999999999986</v>
      </c>
      <c r="H27" s="4" t="s">
        <v>88</v>
      </c>
    </row>
    <row r="28" spans="1:8" ht="12.75">
      <c r="A28" s="13">
        <v>5</v>
      </c>
      <c r="B28" s="9">
        <v>60</v>
      </c>
      <c r="C28" s="15" t="s">
        <v>20</v>
      </c>
      <c r="D28" s="21" t="s">
        <v>21</v>
      </c>
      <c r="E28" s="9">
        <v>13</v>
      </c>
      <c r="F28" s="18">
        <v>56.84</v>
      </c>
      <c r="G28" s="18">
        <f t="shared" si="0"/>
        <v>3.730000000000004</v>
      </c>
      <c r="H28" s="4" t="s">
        <v>88</v>
      </c>
    </row>
    <row r="29" spans="1:9" ht="12.75">
      <c r="A29" s="13">
        <v>6</v>
      </c>
      <c r="B29" s="9">
        <v>58</v>
      </c>
      <c r="C29" s="15" t="s">
        <v>23</v>
      </c>
      <c r="D29" s="21" t="s">
        <v>32</v>
      </c>
      <c r="E29" s="9">
        <v>12</v>
      </c>
      <c r="F29" s="18">
        <v>56.85</v>
      </c>
      <c r="G29" s="18">
        <f t="shared" si="0"/>
        <v>3.740000000000002</v>
      </c>
      <c r="H29" s="4" t="s">
        <v>88</v>
      </c>
      <c r="I29" s="4" t="s">
        <v>247</v>
      </c>
    </row>
    <row r="30" spans="1:8" ht="12.75">
      <c r="A30" s="9">
        <v>7</v>
      </c>
      <c r="B30" s="9">
        <v>51</v>
      </c>
      <c r="C30" s="15" t="s">
        <v>123</v>
      </c>
      <c r="D30" s="21" t="s">
        <v>32</v>
      </c>
      <c r="E30" s="9">
        <v>14</v>
      </c>
      <c r="F30" s="18">
        <v>57.89</v>
      </c>
      <c r="G30" s="18">
        <f t="shared" si="0"/>
        <v>4.780000000000001</v>
      </c>
      <c r="H30" s="4" t="s">
        <v>88</v>
      </c>
    </row>
    <row r="31" spans="1:8" ht="12.75">
      <c r="A31" s="9">
        <v>8</v>
      </c>
      <c r="B31" s="9">
        <v>57</v>
      </c>
      <c r="C31" s="15" t="s">
        <v>57</v>
      </c>
      <c r="D31" s="21" t="s">
        <v>63</v>
      </c>
      <c r="E31" s="9">
        <v>13</v>
      </c>
      <c r="F31" s="18">
        <v>63.12</v>
      </c>
      <c r="G31" s="18">
        <f t="shared" si="0"/>
        <v>10.009999999999998</v>
      </c>
      <c r="H31" s="4" t="s">
        <v>88</v>
      </c>
    </row>
    <row r="32" spans="1:8" ht="12.75">
      <c r="A32" s="9">
        <v>9</v>
      </c>
      <c r="B32" s="9">
        <v>54</v>
      </c>
      <c r="C32" s="15" t="s">
        <v>124</v>
      </c>
      <c r="D32" s="21" t="s">
        <v>125</v>
      </c>
      <c r="E32" s="9">
        <v>12</v>
      </c>
      <c r="F32" s="18">
        <v>64.37</v>
      </c>
      <c r="G32" s="18">
        <f t="shared" si="0"/>
        <v>11.260000000000005</v>
      </c>
      <c r="H32" s="4" t="s">
        <v>88</v>
      </c>
    </row>
    <row r="33" spans="1:8" ht="12.75">
      <c r="A33" s="1"/>
      <c r="B33" s="4"/>
      <c r="D33" s="4"/>
      <c r="E33" s="4"/>
      <c r="F33" s="18"/>
      <c r="G33" s="18"/>
      <c r="H33" s="4"/>
    </row>
    <row r="34" spans="1:8" ht="12.75">
      <c r="A34" s="1" t="s">
        <v>126</v>
      </c>
      <c r="B34" s="4"/>
      <c r="D34" s="4"/>
      <c r="E34" s="4"/>
      <c r="F34" s="18"/>
      <c r="G34" s="18"/>
      <c r="H34" s="4"/>
    </row>
    <row r="35" spans="1:8" ht="12.75">
      <c r="A35" s="13">
        <v>1</v>
      </c>
      <c r="B35" s="9">
        <v>52</v>
      </c>
      <c r="C35" s="15" t="s">
        <v>127</v>
      </c>
      <c r="D35" s="21" t="s">
        <v>128</v>
      </c>
      <c r="E35" s="9">
        <v>15</v>
      </c>
      <c r="F35" s="18">
        <v>56.54</v>
      </c>
      <c r="G35" s="18">
        <v>0</v>
      </c>
      <c r="H35" s="4" t="s">
        <v>130</v>
      </c>
    </row>
    <row r="36" spans="1:8" ht="12.75">
      <c r="A36" s="13">
        <v>2</v>
      </c>
      <c r="B36" s="9">
        <v>50</v>
      </c>
      <c r="C36" s="15" t="s">
        <v>68</v>
      </c>
      <c r="D36" s="21" t="s">
        <v>69</v>
      </c>
      <c r="E36" s="9">
        <v>15</v>
      </c>
      <c r="F36" s="18">
        <v>66.04</v>
      </c>
      <c r="G36" s="18">
        <f>F36-56.54</f>
        <v>9.500000000000007</v>
      </c>
      <c r="H36" s="4" t="s">
        <v>130</v>
      </c>
    </row>
    <row r="37" spans="1:9" ht="12.75">
      <c r="A37" s="13">
        <v>3</v>
      </c>
      <c r="B37" s="9">
        <v>51</v>
      </c>
      <c r="C37" s="15" t="s">
        <v>102</v>
      </c>
      <c r="D37" s="21" t="s">
        <v>129</v>
      </c>
      <c r="E37" s="9">
        <v>14</v>
      </c>
      <c r="F37" s="18">
        <v>72.34</v>
      </c>
      <c r="G37" s="18">
        <f>F37-56.54</f>
        <v>15.800000000000004</v>
      </c>
      <c r="H37" s="4" t="s">
        <v>130</v>
      </c>
      <c r="I37" s="4" t="s">
        <v>247</v>
      </c>
    </row>
    <row r="38" spans="1:8" ht="12.75">
      <c r="A38" s="13">
        <v>4</v>
      </c>
      <c r="B38" s="9">
        <v>53</v>
      </c>
      <c r="C38" s="15" t="s">
        <v>61</v>
      </c>
      <c r="D38" s="21" t="s">
        <v>101</v>
      </c>
      <c r="E38" s="9">
        <v>15</v>
      </c>
      <c r="F38" s="18">
        <v>76.34</v>
      </c>
      <c r="G38" s="18">
        <f>F38-56.54</f>
        <v>19.800000000000004</v>
      </c>
      <c r="H38" s="4" t="s">
        <v>130</v>
      </c>
    </row>
    <row r="39" spans="1:8" ht="12.75">
      <c r="A39" s="1"/>
      <c r="B39" s="4"/>
      <c r="D39" s="4"/>
      <c r="E39" s="4"/>
      <c r="F39" s="18"/>
      <c r="G39" s="18"/>
      <c r="H39" s="4"/>
    </row>
    <row r="40" spans="1:8" ht="12.75">
      <c r="A40" s="1" t="s">
        <v>108</v>
      </c>
      <c r="B40" s="4"/>
      <c r="D40" s="4"/>
      <c r="E40" s="4"/>
      <c r="F40" s="18"/>
      <c r="G40" s="18"/>
      <c r="H40" s="4"/>
    </row>
    <row r="41" spans="1:8" ht="12.75">
      <c r="A41" s="13">
        <v>1</v>
      </c>
      <c r="B41" s="9">
        <v>42</v>
      </c>
      <c r="C41" s="15" t="s">
        <v>71</v>
      </c>
      <c r="D41" s="21" t="s">
        <v>72</v>
      </c>
      <c r="E41" s="9">
        <v>11</v>
      </c>
      <c r="F41" s="18">
        <v>60.37</v>
      </c>
      <c r="G41" s="18">
        <v>0</v>
      </c>
      <c r="H41" s="4" t="s">
        <v>28</v>
      </c>
    </row>
    <row r="42" spans="1:8" ht="12.75">
      <c r="A42" s="13">
        <v>2</v>
      </c>
      <c r="B42" s="9">
        <v>44</v>
      </c>
      <c r="C42" s="15" t="s">
        <v>118</v>
      </c>
      <c r="D42" s="21" t="s">
        <v>131</v>
      </c>
      <c r="E42" s="9">
        <v>8</v>
      </c>
      <c r="F42" s="18">
        <v>61.46</v>
      </c>
      <c r="G42" s="18">
        <f>F42-60.37</f>
        <v>1.0900000000000034</v>
      </c>
      <c r="H42" s="4" t="s">
        <v>28</v>
      </c>
    </row>
    <row r="43" spans="1:8" ht="12.75">
      <c r="A43" s="13">
        <v>3</v>
      </c>
      <c r="B43" s="9">
        <v>49</v>
      </c>
      <c r="C43" s="15" t="s">
        <v>132</v>
      </c>
      <c r="D43" s="21" t="s">
        <v>133</v>
      </c>
      <c r="E43" s="9">
        <v>13</v>
      </c>
      <c r="F43" s="18">
        <v>61.67</v>
      </c>
      <c r="G43" s="18">
        <f aca="true" t="shared" si="1" ref="G43:G48">F43-60.37</f>
        <v>1.3000000000000043</v>
      </c>
      <c r="H43" s="4" t="s">
        <v>28</v>
      </c>
    </row>
    <row r="44" spans="1:8" ht="12.75">
      <c r="A44" s="13">
        <v>4</v>
      </c>
      <c r="B44" s="9">
        <v>46</v>
      </c>
      <c r="C44" s="15" t="s">
        <v>70</v>
      </c>
      <c r="D44" s="21" t="s">
        <v>93</v>
      </c>
      <c r="E44" s="9">
        <v>11</v>
      </c>
      <c r="F44" s="18">
        <v>62.98</v>
      </c>
      <c r="G44" s="18">
        <f t="shared" si="1"/>
        <v>2.6099999999999994</v>
      </c>
      <c r="H44" s="4" t="s">
        <v>28</v>
      </c>
    </row>
    <row r="45" spans="1:8" ht="12.75">
      <c r="A45" s="13">
        <v>5</v>
      </c>
      <c r="B45" s="9">
        <v>45</v>
      </c>
      <c r="C45" s="15" t="s">
        <v>122</v>
      </c>
      <c r="D45" s="21" t="s">
        <v>134</v>
      </c>
      <c r="E45" s="9">
        <v>11</v>
      </c>
      <c r="F45" s="18">
        <v>65.86</v>
      </c>
      <c r="G45" s="18">
        <f t="shared" si="1"/>
        <v>5.490000000000002</v>
      </c>
      <c r="H45" s="4" t="s">
        <v>28</v>
      </c>
    </row>
    <row r="46" spans="1:8" ht="12.75">
      <c r="A46" s="13">
        <v>6</v>
      </c>
      <c r="B46" s="9">
        <v>47</v>
      </c>
      <c r="C46" s="15" t="s">
        <v>70</v>
      </c>
      <c r="D46" s="21" t="s">
        <v>67</v>
      </c>
      <c r="E46" s="9">
        <v>11</v>
      </c>
      <c r="F46" s="18">
        <v>65.9</v>
      </c>
      <c r="G46" s="18">
        <f t="shared" si="1"/>
        <v>5.530000000000008</v>
      </c>
      <c r="H46" s="4" t="s">
        <v>28</v>
      </c>
    </row>
    <row r="47" spans="1:8" ht="12.75">
      <c r="A47" s="9">
        <v>7</v>
      </c>
      <c r="B47" s="9">
        <v>48</v>
      </c>
      <c r="C47" s="15" t="s">
        <v>132</v>
      </c>
      <c r="D47" s="21" t="s">
        <v>135</v>
      </c>
      <c r="E47" s="9">
        <v>10</v>
      </c>
      <c r="F47" s="18">
        <v>77.4</v>
      </c>
      <c r="G47" s="18">
        <f t="shared" si="1"/>
        <v>17.03000000000001</v>
      </c>
      <c r="H47" s="4" t="s">
        <v>28</v>
      </c>
    </row>
    <row r="48" spans="1:9" ht="12.75">
      <c r="A48" s="9">
        <v>8</v>
      </c>
      <c r="B48" s="9">
        <v>43</v>
      </c>
      <c r="C48" s="15" t="s">
        <v>30</v>
      </c>
      <c r="D48" s="21" t="s">
        <v>60</v>
      </c>
      <c r="E48" s="9">
        <v>11</v>
      </c>
      <c r="F48" s="18">
        <v>90</v>
      </c>
      <c r="G48" s="18">
        <f t="shared" si="1"/>
        <v>29.630000000000003</v>
      </c>
      <c r="H48" s="4" t="s">
        <v>28</v>
      </c>
      <c r="I48" s="4" t="s">
        <v>247</v>
      </c>
    </row>
    <row r="49" spans="1:8" ht="12.75">
      <c r="A49" s="9"/>
      <c r="B49" s="4"/>
      <c r="D49" s="4"/>
      <c r="E49" s="4"/>
      <c r="F49" s="18"/>
      <c r="G49" s="18"/>
      <c r="H49" s="4"/>
    </row>
    <row r="50" spans="1:8" ht="12.75">
      <c r="A50" s="1" t="s">
        <v>107</v>
      </c>
      <c r="B50" s="4"/>
      <c r="D50" s="4"/>
      <c r="E50" s="4"/>
      <c r="F50" s="18"/>
      <c r="G50" s="18"/>
      <c r="H50" s="4"/>
    </row>
    <row r="51" spans="1:8" ht="12.75">
      <c r="A51" s="13">
        <v>1</v>
      </c>
      <c r="B51" s="9">
        <v>40</v>
      </c>
      <c r="C51" s="15" t="s">
        <v>64</v>
      </c>
      <c r="D51" s="21" t="s">
        <v>84</v>
      </c>
      <c r="E51" s="9">
        <v>15</v>
      </c>
      <c r="F51" s="18">
        <v>54.81</v>
      </c>
      <c r="G51" s="18">
        <v>0</v>
      </c>
      <c r="H51" s="4" t="s">
        <v>86</v>
      </c>
    </row>
    <row r="52" spans="1:8" ht="12.75">
      <c r="A52" s="13">
        <v>2</v>
      </c>
      <c r="B52" s="9">
        <v>38</v>
      </c>
      <c r="C52" s="15" t="s">
        <v>136</v>
      </c>
      <c r="D52" s="21" t="s">
        <v>106</v>
      </c>
      <c r="E52" s="9">
        <v>14</v>
      </c>
      <c r="F52" s="18">
        <v>58.37</v>
      </c>
      <c r="G52" s="18">
        <f aca="true" t="shared" si="2" ref="G52:G57">F52-54.61</f>
        <v>3.759999999999998</v>
      </c>
      <c r="H52" s="4" t="s">
        <v>86</v>
      </c>
    </row>
    <row r="53" spans="1:8" ht="12.75">
      <c r="A53" s="13">
        <v>3</v>
      </c>
      <c r="B53" s="9">
        <v>39</v>
      </c>
      <c r="C53" s="15" t="s">
        <v>137</v>
      </c>
      <c r="D53" s="21" t="s">
        <v>138</v>
      </c>
      <c r="E53" s="9">
        <v>15</v>
      </c>
      <c r="F53" s="18">
        <v>58.74</v>
      </c>
      <c r="G53" s="18">
        <f t="shared" si="2"/>
        <v>4.130000000000003</v>
      </c>
      <c r="H53" s="4" t="s">
        <v>86</v>
      </c>
    </row>
    <row r="54" spans="1:8" ht="12.75">
      <c r="A54" s="13">
        <v>4</v>
      </c>
      <c r="B54" s="9">
        <v>41</v>
      </c>
      <c r="C54" s="15" t="s">
        <v>64</v>
      </c>
      <c r="D54" s="21" t="s">
        <v>65</v>
      </c>
      <c r="E54" s="9">
        <v>15</v>
      </c>
      <c r="F54" s="18">
        <v>60.43</v>
      </c>
      <c r="G54" s="18">
        <f t="shared" si="2"/>
        <v>5.82</v>
      </c>
      <c r="H54" s="4" t="s">
        <v>86</v>
      </c>
    </row>
    <row r="55" spans="1:8" ht="12.75">
      <c r="A55" s="13">
        <v>5</v>
      </c>
      <c r="B55" s="9">
        <v>37</v>
      </c>
      <c r="C55" s="15" t="s">
        <v>139</v>
      </c>
      <c r="D55" s="21" t="s">
        <v>17</v>
      </c>
      <c r="E55" s="9">
        <v>12</v>
      </c>
      <c r="F55" s="18">
        <v>63.32</v>
      </c>
      <c r="G55" s="18">
        <f t="shared" si="2"/>
        <v>8.71</v>
      </c>
      <c r="H55" s="4" t="s">
        <v>86</v>
      </c>
    </row>
    <row r="56" spans="1:9" ht="12.75">
      <c r="A56" s="13">
        <v>6</v>
      </c>
      <c r="B56" s="9">
        <v>36</v>
      </c>
      <c r="C56" s="15" t="s">
        <v>140</v>
      </c>
      <c r="D56" s="21" t="s">
        <v>12</v>
      </c>
      <c r="E56" s="9">
        <v>15</v>
      </c>
      <c r="F56" s="18">
        <v>73.44</v>
      </c>
      <c r="G56" s="18">
        <f t="shared" si="2"/>
        <v>18.83</v>
      </c>
      <c r="H56" s="4" t="s">
        <v>86</v>
      </c>
      <c r="I56" s="4" t="s">
        <v>247</v>
      </c>
    </row>
    <row r="57" spans="1:8" ht="12.75">
      <c r="A57" s="9">
        <v>7</v>
      </c>
      <c r="B57" s="9">
        <v>76</v>
      </c>
      <c r="C57" s="15" t="s">
        <v>141</v>
      </c>
      <c r="D57" s="21" t="s">
        <v>100</v>
      </c>
      <c r="E57" s="9">
        <v>15</v>
      </c>
      <c r="F57" s="18">
        <v>96.72</v>
      </c>
      <c r="G57" s="18">
        <f t="shared" si="2"/>
        <v>42.11</v>
      </c>
      <c r="H57" s="4" t="s">
        <v>86</v>
      </c>
    </row>
    <row r="58" spans="1:8" ht="12.75">
      <c r="A58" s="1"/>
      <c r="B58" s="4"/>
      <c r="D58" s="4"/>
      <c r="E58" s="9"/>
      <c r="F58" s="18"/>
      <c r="G58" s="18"/>
      <c r="H58" s="4"/>
    </row>
    <row r="59" spans="1:8" ht="12.75">
      <c r="A59" s="1" t="s">
        <v>142</v>
      </c>
      <c r="B59" s="4"/>
      <c r="D59" s="4"/>
      <c r="E59" s="9"/>
      <c r="F59" s="18"/>
      <c r="G59" s="18"/>
      <c r="H59" s="4"/>
    </row>
    <row r="60" spans="1:8" ht="12.75">
      <c r="A60" s="13">
        <v>1</v>
      </c>
      <c r="B60" s="9">
        <v>29</v>
      </c>
      <c r="C60" s="15" t="s">
        <v>91</v>
      </c>
      <c r="D60" s="21" t="s">
        <v>143</v>
      </c>
      <c r="E60" s="9">
        <v>12</v>
      </c>
      <c r="F60" s="18">
        <v>60.23</v>
      </c>
      <c r="G60" s="18">
        <v>0</v>
      </c>
      <c r="H60" s="4" t="s">
        <v>180</v>
      </c>
    </row>
    <row r="61" spans="1:8" ht="12.75">
      <c r="A61" s="13">
        <v>2</v>
      </c>
      <c r="B61" s="9">
        <v>35</v>
      </c>
      <c r="C61" s="15" t="s">
        <v>127</v>
      </c>
      <c r="D61" s="21" t="s">
        <v>99</v>
      </c>
      <c r="E61" s="9">
        <v>12</v>
      </c>
      <c r="F61" s="18">
        <v>60.54</v>
      </c>
      <c r="G61" s="18">
        <f>F61-60.23</f>
        <v>0.3100000000000023</v>
      </c>
      <c r="H61" s="4" t="s">
        <v>180</v>
      </c>
    </row>
    <row r="62" spans="1:8" ht="12.75">
      <c r="A62" s="13">
        <v>3</v>
      </c>
      <c r="B62" s="9">
        <v>28</v>
      </c>
      <c r="C62" s="15" t="s">
        <v>144</v>
      </c>
      <c r="D62" s="21" t="s">
        <v>145</v>
      </c>
      <c r="E62" s="9">
        <v>13</v>
      </c>
      <c r="F62" s="18">
        <v>62.13</v>
      </c>
      <c r="G62" s="18">
        <f aca="true" t="shared" si="3" ref="G62:G67">F62-60.23</f>
        <v>1.9000000000000057</v>
      </c>
      <c r="H62" s="4" t="s">
        <v>180</v>
      </c>
    </row>
    <row r="63" spans="1:8" ht="12.75">
      <c r="A63" s="13">
        <v>4</v>
      </c>
      <c r="B63" s="9">
        <v>32</v>
      </c>
      <c r="C63" s="15" t="s">
        <v>146</v>
      </c>
      <c r="D63" s="21" t="s">
        <v>56</v>
      </c>
      <c r="E63" s="9">
        <v>12</v>
      </c>
      <c r="F63" s="18">
        <v>62.83</v>
      </c>
      <c r="G63" s="18">
        <f t="shared" si="3"/>
        <v>2.6000000000000014</v>
      </c>
      <c r="H63" s="4" t="s">
        <v>180</v>
      </c>
    </row>
    <row r="64" spans="1:8" ht="12.75">
      <c r="A64" s="13">
        <v>5</v>
      </c>
      <c r="B64" s="9">
        <v>31</v>
      </c>
      <c r="C64" s="15" t="s">
        <v>147</v>
      </c>
      <c r="D64" s="21" t="s">
        <v>52</v>
      </c>
      <c r="E64" s="9">
        <v>11</v>
      </c>
      <c r="F64" s="18">
        <v>63.82</v>
      </c>
      <c r="G64" s="18">
        <f t="shared" si="3"/>
        <v>3.5900000000000034</v>
      </c>
      <c r="H64" s="4" t="s">
        <v>180</v>
      </c>
    </row>
    <row r="65" spans="1:8" ht="12.75">
      <c r="A65" s="13">
        <v>6</v>
      </c>
      <c r="B65" s="9">
        <v>33</v>
      </c>
      <c r="C65" s="15" t="s">
        <v>148</v>
      </c>
      <c r="D65" s="21" t="s">
        <v>149</v>
      </c>
      <c r="E65" s="9">
        <v>11</v>
      </c>
      <c r="F65" s="18">
        <v>67.8</v>
      </c>
      <c r="G65" s="18">
        <f t="shared" si="3"/>
        <v>7.57</v>
      </c>
      <c r="H65" s="4" t="s">
        <v>180</v>
      </c>
    </row>
    <row r="66" spans="1:8" ht="12.75">
      <c r="A66" s="9">
        <v>7</v>
      </c>
      <c r="B66" s="9">
        <v>30</v>
      </c>
      <c r="C66" s="15" t="s">
        <v>150</v>
      </c>
      <c r="D66" s="21" t="s">
        <v>151</v>
      </c>
      <c r="E66" s="9">
        <v>11</v>
      </c>
      <c r="F66" s="18">
        <v>85.84</v>
      </c>
      <c r="G66" s="18">
        <f t="shared" si="3"/>
        <v>25.610000000000007</v>
      </c>
      <c r="H66" s="4" t="s">
        <v>180</v>
      </c>
    </row>
    <row r="67" spans="1:9" ht="12.75">
      <c r="A67" s="9">
        <v>8</v>
      </c>
      <c r="B67" s="9">
        <v>34</v>
      </c>
      <c r="C67" s="15" t="s">
        <v>122</v>
      </c>
      <c r="D67" s="21" t="s">
        <v>152</v>
      </c>
      <c r="E67" s="9">
        <v>6</v>
      </c>
      <c r="F67" s="18">
        <v>90</v>
      </c>
      <c r="G67" s="18">
        <f t="shared" si="3"/>
        <v>29.770000000000003</v>
      </c>
      <c r="H67" s="4" t="s">
        <v>180</v>
      </c>
      <c r="I67" s="4" t="s">
        <v>247</v>
      </c>
    </row>
    <row r="68" spans="1:8" ht="12.75">
      <c r="A68" s="9"/>
      <c r="B68" s="4"/>
      <c r="D68" s="4"/>
      <c r="E68" s="4"/>
      <c r="F68" s="18"/>
      <c r="G68" s="18"/>
      <c r="H68" s="4"/>
    </row>
    <row r="69" spans="1:8" ht="12.75">
      <c r="A69" s="16" t="s">
        <v>153</v>
      </c>
      <c r="B69" s="4"/>
      <c r="D69" s="4"/>
      <c r="E69" s="4"/>
      <c r="F69" s="18"/>
      <c r="G69" s="18"/>
      <c r="H69" s="4"/>
    </row>
    <row r="70" spans="1:16" ht="12.75">
      <c r="A70" s="13">
        <v>1</v>
      </c>
      <c r="B70" s="9">
        <v>24</v>
      </c>
      <c r="C70" s="15" t="s">
        <v>87</v>
      </c>
      <c r="D70" s="21" t="s">
        <v>15</v>
      </c>
      <c r="E70" s="9">
        <v>10</v>
      </c>
      <c r="F70" s="18">
        <v>60.88</v>
      </c>
      <c r="G70" s="18">
        <v>0</v>
      </c>
      <c r="H70" s="4" t="s">
        <v>157</v>
      </c>
      <c r="O70" s="8"/>
      <c r="P70"/>
    </row>
    <row r="71" spans="1:16" ht="12.75">
      <c r="A71" s="13">
        <v>2</v>
      </c>
      <c r="B71" s="9">
        <v>23</v>
      </c>
      <c r="C71" s="15" t="s">
        <v>23</v>
      </c>
      <c r="D71" s="21" t="s">
        <v>19</v>
      </c>
      <c r="E71" s="9">
        <v>10</v>
      </c>
      <c r="F71" s="18">
        <v>61.36</v>
      </c>
      <c r="G71" s="18">
        <f>F71-60.88</f>
        <v>0.4799999999999969</v>
      </c>
      <c r="H71" s="4" t="s">
        <v>157</v>
      </c>
      <c r="O71" s="8"/>
      <c r="P71"/>
    </row>
    <row r="72" spans="1:16" ht="12.75">
      <c r="A72" s="13">
        <v>3</v>
      </c>
      <c r="B72" s="9">
        <v>21</v>
      </c>
      <c r="C72" s="15" t="s">
        <v>144</v>
      </c>
      <c r="D72" s="21" t="s">
        <v>154</v>
      </c>
      <c r="E72" s="9">
        <v>12</v>
      </c>
      <c r="F72" s="18">
        <v>63.03</v>
      </c>
      <c r="G72" s="18">
        <f aca="true" t="shared" si="4" ref="G72:G77">F72-60.88</f>
        <v>2.1499999999999986</v>
      </c>
      <c r="H72" s="4" t="s">
        <v>157</v>
      </c>
      <c r="O72" s="8"/>
      <c r="P72"/>
    </row>
    <row r="73" spans="1:16" ht="12.75">
      <c r="A73" s="13">
        <v>4</v>
      </c>
      <c r="B73" s="9">
        <v>20</v>
      </c>
      <c r="C73" s="15" t="s">
        <v>74</v>
      </c>
      <c r="D73" s="21" t="s">
        <v>101</v>
      </c>
      <c r="E73" s="9">
        <v>10</v>
      </c>
      <c r="F73" s="18">
        <v>66.64</v>
      </c>
      <c r="G73" s="18">
        <f t="shared" si="4"/>
        <v>5.759999999999998</v>
      </c>
      <c r="H73" s="4" t="s">
        <v>157</v>
      </c>
      <c r="O73" s="8"/>
      <c r="P73"/>
    </row>
    <row r="74" spans="1:16" ht="12.75">
      <c r="A74" s="13">
        <v>5</v>
      </c>
      <c r="B74" s="9">
        <v>25</v>
      </c>
      <c r="C74" s="15" t="s">
        <v>103</v>
      </c>
      <c r="D74" s="21" t="s">
        <v>104</v>
      </c>
      <c r="E74" s="9">
        <v>10</v>
      </c>
      <c r="F74" s="18">
        <v>66.667</v>
      </c>
      <c r="G74" s="18">
        <f t="shared" si="4"/>
        <v>5.786999999999999</v>
      </c>
      <c r="H74" s="4" t="s">
        <v>157</v>
      </c>
      <c r="O74" s="8"/>
      <c r="P74"/>
    </row>
    <row r="75" spans="1:16" ht="12.75">
      <c r="A75" s="13">
        <v>6</v>
      </c>
      <c r="B75" s="9">
        <v>26</v>
      </c>
      <c r="C75" s="15" t="s">
        <v>155</v>
      </c>
      <c r="D75" s="21" t="s">
        <v>156</v>
      </c>
      <c r="E75" s="9">
        <v>12</v>
      </c>
      <c r="F75" s="18">
        <v>84.66</v>
      </c>
      <c r="G75" s="18">
        <f t="shared" si="4"/>
        <v>23.779999999999994</v>
      </c>
      <c r="H75" s="4" t="s">
        <v>157</v>
      </c>
      <c r="I75" s="4" t="s">
        <v>247</v>
      </c>
      <c r="O75" s="8"/>
      <c r="P75"/>
    </row>
    <row r="76" spans="1:16" ht="12.75">
      <c r="A76" s="9" t="s">
        <v>283</v>
      </c>
      <c r="B76" s="9">
        <v>27</v>
      </c>
      <c r="C76" s="15" t="s">
        <v>97</v>
      </c>
      <c r="D76" s="21" t="s">
        <v>98</v>
      </c>
      <c r="E76" s="9">
        <v>9</v>
      </c>
      <c r="F76" s="18">
        <v>90</v>
      </c>
      <c r="G76" s="18">
        <f t="shared" si="4"/>
        <v>29.119999999999997</v>
      </c>
      <c r="H76" s="4" t="s">
        <v>157</v>
      </c>
      <c r="O76" s="8"/>
      <c r="P76"/>
    </row>
    <row r="77" spans="1:16" ht="12.75">
      <c r="A77" s="9" t="s">
        <v>283</v>
      </c>
      <c r="B77" s="9">
        <v>22</v>
      </c>
      <c r="C77" s="15" t="s">
        <v>91</v>
      </c>
      <c r="D77" s="21" t="s">
        <v>92</v>
      </c>
      <c r="E77" s="9">
        <v>10</v>
      </c>
      <c r="F77" s="18">
        <v>90</v>
      </c>
      <c r="G77" s="18">
        <f t="shared" si="4"/>
        <v>29.119999999999997</v>
      </c>
      <c r="H77" s="4" t="s">
        <v>157</v>
      </c>
      <c r="O77" s="8"/>
      <c r="P77"/>
    </row>
    <row r="78" spans="1:16" ht="12.75">
      <c r="A78" s="9"/>
      <c r="B78" s="4"/>
      <c r="D78" s="4"/>
      <c r="E78" s="4"/>
      <c r="F78" s="18"/>
      <c r="G78" s="18"/>
      <c r="H78" s="4"/>
      <c r="O78" s="8"/>
      <c r="P78"/>
    </row>
    <row r="79" spans="1:16" ht="12.75">
      <c r="A79" s="16" t="s">
        <v>111</v>
      </c>
      <c r="B79" s="4"/>
      <c r="D79" s="4"/>
      <c r="E79" s="4"/>
      <c r="F79" s="18"/>
      <c r="G79" s="18"/>
      <c r="H79" s="4"/>
      <c r="O79" s="8"/>
      <c r="P79"/>
    </row>
    <row r="80" spans="1:16" ht="12.75">
      <c r="A80" s="13">
        <v>1</v>
      </c>
      <c r="B80" s="9">
        <v>16</v>
      </c>
      <c r="C80" s="15" t="s">
        <v>158</v>
      </c>
      <c r="D80" s="21" t="s">
        <v>21</v>
      </c>
      <c r="E80" s="9">
        <v>9</v>
      </c>
      <c r="F80" s="18">
        <v>68.62</v>
      </c>
      <c r="G80" s="18">
        <v>0</v>
      </c>
      <c r="H80" s="4" t="s">
        <v>90</v>
      </c>
      <c r="O80" s="8"/>
      <c r="P80"/>
    </row>
    <row r="81" spans="1:16" ht="12.75">
      <c r="A81" s="13">
        <v>2</v>
      </c>
      <c r="B81" s="9">
        <v>18</v>
      </c>
      <c r="C81" s="15" t="s">
        <v>159</v>
      </c>
      <c r="D81" s="21" t="s">
        <v>62</v>
      </c>
      <c r="E81" s="9">
        <v>9</v>
      </c>
      <c r="F81" s="18">
        <v>75.58</v>
      </c>
      <c r="G81" s="18">
        <f>F81-68.62</f>
        <v>6.959999999999994</v>
      </c>
      <c r="H81" s="4" t="s">
        <v>90</v>
      </c>
      <c r="O81" s="8"/>
      <c r="P81"/>
    </row>
    <row r="82" spans="1:9" ht="12.75">
      <c r="A82" s="13">
        <v>3</v>
      </c>
      <c r="B82" s="9">
        <v>17</v>
      </c>
      <c r="C82" s="15" t="s">
        <v>158</v>
      </c>
      <c r="D82" s="21" t="s">
        <v>160</v>
      </c>
      <c r="E82" s="9">
        <v>8</v>
      </c>
      <c r="F82" s="18">
        <v>80.59</v>
      </c>
      <c r="G82" s="18">
        <f>F82-68.62</f>
        <v>11.969999999999999</v>
      </c>
      <c r="H82" s="4" t="s">
        <v>90</v>
      </c>
      <c r="I82" s="4" t="s">
        <v>247</v>
      </c>
    </row>
    <row r="83" spans="1:8" ht="12.75">
      <c r="A83" s="13">
        <v>4</v>
      </c>
      <c r="B83" s="9">
        <v>14</v>
      </c>
      <c r="C83" s="15" t="s">
        <v>161</v>
      </c>
      <c r="D83" s="21" t="s">
        <v>86</v>
      </c>
      <c r="E83" s="9">
        <v>10</v>
      </c>
      <c r="F83" s="18">
        <v>87.31</v>
      </c>
      <c r="G83" s="18">
        <f>F83-68.62</f>
        <v>18.689999999999998</v>
      </c>
      <c r="H83" s="4" t="s">
        <v>90</v>
      </c>
    </row>
    <row r="84" spans="1:8" ht="12.75">
      <c r="A84" s="13" t="s">
        <v>284</v>
      </c>
      <c r="B84" s="9">
        <v>15</v>
      </c>
      <c r="C84" s="15" t="s">
        <v>161</v>
      </c>
      <c r="D84" s="21" t="s">
        <v>12</v>
      </c>
      <c r="E84" s="9">
        <v>8</v>
      </c>
      <c r="F84" s="18">
        <v>90</v>
      </c>
      <c r="G84" s="18">
        <f>F84-68.62</f>
        <v>21.379999999999995</v>
      </c>
      <c r="H84" s="4" t="s">
        <v>90</v>
      </c>
    </row>
    <row r="85" spans="1:8" ht="12.75">
      <c r="A85" s="9" t="s">
        <v>284</v>
      </c>
      <c r="B85" s="9">
        <v>13</v>
      </c>
      <c r="C85" s="15" t="s">
        <v>79</v>
      </c>
      <c r="D85" s="21" t="s">
        <v>99</v>
      </c>
      <c r="E85" s="9">
        <v>9</v>
      </c>
      <c r="F85" s="18">
        <v>90</v>
      </c>
      <c r="G85" s="18">
        <f>F85-68.62</f>
        <v>21.379999999999995</v>
      </c>
      <c r="H85" s="4" t="s">
        <v>90</v>
      </c>
    </row>
    <row r="86" spans="1:8" ht="12.75">
      <c r="A86" s="1"/>
      <c r="B86" s="4"/>
      <c r="D86" s="4"/>
      <c r="E86" s="4"/>
      <c r="F86" s="18"/>
      <c r="G86" s="18"/>
      <c r="H86" s="4"/>
    </row>
    <row r="87" spans="1:8" ht="12.75">
      <c r="A87" s="23" t="s">
        <v>162</v>
      </c>
      <c r="B87" s="24"/>
      <c r="C87" s="24"/>
      <c r="D87" s="23" t="s">
        <v>163</v>
      </c>
      <c r="E87" s="22"/>
      <c r="G87" s="18"/>
      <c r="H87" s="4"/>
    </row>
    <row r="88" spans="1:8" ht="12.75">
      <c r="A88" s="23" t="s">
        <v>280</v>
      </c>
      <c r="B88" s="23"/>
      <c r="C88" s="24"/>
      <c r="D88" s="23" t="s">
        <v>281</v>
      </c>
      <c r="E88" s="22"/>
      <c r="G88" s="18"/>
      <c r="H88" s="4"/>
    </row>
    <row r="89" spans="1:8" ht="12.75">
      <c r="A89" s="23" t="s">
        <v>114</v>
      </c>
      <c r="B89" s="24"/>
      <c r="C89" s="24"/>
      <c r="D89" s="23" t="s">
        <v>115</v>
      </c>
      <c r="E89" s="22"/>
      <c r="F89" s="4"/>
      <c r="G89" s="18"/>
      <c r="H89" s="4"/>
    </row>
    <row r="90" spans="1:8" ht="12.75">
      <c r="A90" s="23"/>
      <c r="B90" s="24"/>
      <c r="C90" s="24"/>
      <c r="D90" s="24"/>
      <c r="E90" s="4"/>
      <c r="F90" s="18"/>
      <c r="G90" s="18"/>
      <c r="H90" s="4"/>
    </row>
    <row r="91" spans="1:8" ht="12.75">
      <c r="A91" s="1" t="s">
        <v>164</v>
      </c>
      <c r="B91" s="4"/>
      <c r="D91" s="4"/>
      <c r="E91" s="4"/>
      <c r="F91" s="18"/>
      <c r="G91" s="18"/>
      <c r="H91" s="4"/>
    </row>
    <row r="92" spans="1:8" ht="12.75">
      <c r="A92" s="13">
        <v>1</v>
      </c>
      <c r="B92" s="9">
        <v>8</v>
      </c>
      <c r="C92" s="23" t="s">
        <v>146</v>
      </c>
      <c r="D92" s="24" t="s">
        <v>165</v>
      </c>
      <c r="E92" s="9">
        <v>10</v>
      </c>
      <c r="F92" s="18">
        <v>33.09</v>
      </c>
      <c r="G92" s="18">
        <v>0</v>
      </c>
      <c r="H92" s="4" t="s">
        <v>100</v>
      </c>
    </row>
    <row r="93" spans="1:8" ht="12.75">
      <c r="A93" s="13">
        <v>2</v>
      </c>
      <c r="B93" s="9">
        <v>7</v>
      </c>
      <c r="C93" s="23" t="s">
        <v>166</v>
      </c>
      <c r="D93" s="24" t="s">
        <v>167</v>
      </c>
      <c r="E93" s="9">
        <v>8</v>
      </c>
      <c r="F93" s="18">
        <v>33.25</v>
      </c>
      <c r="G93" s="18">
        <f>F93-33.09</f>
        <v>0.1599999999999966</v>
      </c>
      <c r="H93" s="4" t="s">
        <v>100</v>
      </c>
    </row>
    <row r="94" spans="1:9" ht="12.75">
      <c r="A94" s="13">
        <v>3</v>
      </c>
      <c r="B94" s="9">
        <v>12</v>
      </c>
      <c r="C94" s="23" t="s">
        <v>150</v>
      </c>
      <c r="D94" s="24" t="s">
        <v>168</v>
      </c>
      <c r="E94" s="9">
        <v>10</v>
      </c>
      <c r="F94" s="18">
        <v>36.28</v>
      </c>
      <c r="G94" s="18">
        <f>F94-33.09</f>
        <v>3.1899999999999977</v>
      </c>
      <c r="H94" s="4" t="s">
        <v>100</v>
      </c>
      <c r="I94" s="4" t="s">
        <v>247</v>
      </c>
    </row>
    <row r="95" spans="1:8" ht="12.75">
      <c r="A95" s="13">
        <v>4</v>
      </c>
      <c r="B95" s="9">
        <v>11</v>
      </c>
      <c r="C95" s="23" t="s">
        <v>87</v>
      </c>
      <c r="D95" s="24" t="s">
        <v>169</v>
      </c>
      <c r="E95" s="9">
        <v>8</v>
      </c>
      <c r="F95" s="18">
        <v>37.71</v>
      </c>
      <c r="G95" s="18">
        <f>F95-33.09</f>
        <v>4.619999999999997</v>
      </c>
      <c r="H95" s="4" t="s">
        <v>100</v>
      </c>
    </row>
    <row r="96" spans="1:8" ht="12.75">
      <c r="A96" s="13">
        <v>5</v>
      </c>
      <c r="B96" s="9">
        <v>10</v>
      </c>
      <c r="C96" s="23" t="s">
        <v>136</v>
      </c>
      <c r="D96" s="24" t="s">
        <v>170</v>
      </c>
      <c r="E96" s="9">
        <v>12</v>
      </c>
      <c r="F96" s="18">
        <v>40.88</v>
      </c>
      <c r="G96" s="18">
        <f>F96-33.09</f>
        <v>7.789999999999999</v>
      </c>
      <c r="H96" s="4" t="s">
        <v>100</v>
      </c>
    </row>
    <row r="97" spans="1:8" ht="12.75">
      <c r="A97" s="13">
        <v>6</v>
      </c>
      <c r="B97" s="9">
        <v>9</v>
      </c>
      <c r="C97" s="23" t="s">
        <v>146</v>
      </c>
      <c r="D97" s="24" t="s">
        <v>106</v>
      </c>
      <c r="E97" s="9">
        <v>10</v>
      </c>
      <c r="F97" s="18">
        <v>41.01</v>
      </c>
      <c r="G97" s="18">
        <f>F97-33.09</f>
        <v>7.919999999999995</v>
      </c>
      <c r="H97" s="4" t="s">
        <v>100</v>
      </c>
    </row>
    <row r="98" spans="1:8" ht="12.75">
      <c r="A98" s="1"/>
      <c r="B98" s="4"/>
      <c r="D98" s="4"/>
      <c r="E98" s="4"/>
      <c r="F98" s="18"/>
      <c r="G98" s="18"/>
      <c r="H98" s="4"/>
    </row>
    <row r="99" spans="1:8" ht="12.75">
      <c r="A99" s="16" t="s">
        <v>244</v>
      </c>
      <c r="B99" s="4"/>
      <c r="D99" s="4"/>
      <c r="E99" s="4"/>
      <c r="F99" s="18"/>
      <c r="G99" s="18"/>
      <c r="H99" s="4"/>
    </row>
    <row r="100" spans="1:8" ht="12.75">
      <c r="A100" s="13">
        <v>1</v>
      </c>
      <c r="B100" s="9">
        <v>5</v>
      </c>
      <c r="C100" s="23" t="s">
        <v>74</v>
      </c>
      <c r="D100" s="24" t="s">
        <v>172</v>
      </c>
      <c r="E100" s="9">
        <v>8</v>
      </c>
      <c r="F100" s="18">
        <v>37.59</v>
      </c>
      <c r="G100" s="18">
        <v>0</v>
      </c>
      <c r="H100" s="4" t="s">
        <v>171</v>
      </c>
    </row>
    <row r="101" spans="1:8" ht="12.75">
      <c r="A101" s="13">
        <v>2</v>
      </c>
      <c r="B101" s="9">
        <v>4</v>
      </c>
      <c r="C101" s="23" t="s">
        <v>173</v>
      </c>
      <c r="D101" s="24" t="s">
        <v>174</v>
      </c>
      <c r="E101" s="9">
        <v>9</v>
      </c>
      <c r="F101" s="18">
        <v>40.69</v>
      </c>
      <c r="G101" s="18">
        <f>F101-37.59</f>
        <v>3.0999999999999943</v>
      </c>
      <c r="H101" s="4" t="s">
        <v>171</v>
      </c>
    </row>
    <row r="102" spans="1:9" ht="12.75">
      <c r="A102" s="13">
        <v>3</v>
      </c>
      <c r="B102" s="9">
        <v>2</v>
      </c>
      <c r="C102" s="23" t="s">
        <v>175</v>
      </c>
      <c r="D102" s="24" t="s">
        <v>66</v>
      </c>
      <c r="E102" s="9">
        <v>8</v>
      </c>
      <c r="F102" s="18">
        <v>50.23</v>
      </c>
      <c r="G102" s="18">
        <f>F102-37.59</f>
        <v>12.639999999999993</v>
      </c>
      <c r="H102" s="4" t="s">
        <v>171</v>
      </c>
      <c r="I102" s="4" t="s">
        <v>246</v>
      </c>
    </row>
    <row r="103" spans="1:8" ht="12.75">
      <c r="A103" s="1"/>
      <c r="B103" s="4"/>
      <c r="D103" s="4"/>
      <c r="E103" s="4"/>
      <c r="F103" s="18"/>
      <c r="G103" s="18"/>
      <c r="H103" s="4"/>
    </row>
    <row r="104" spans="1:8" ht="12.75">
      <c r="A104" s="1" t="s">
        <v>176</v>
      </c>
      <c r="B104" s="4"/>
      <c r="D104" s="4"/>
      <c r="E104" s="4"/>
      <c r="F104" s="18"/>
      <c r="G104" s="18"/>
      <c r="H104" s="4"/>
    </row>
    <row r="105" spans="1:9" ht="12.75">
      <c r="A105" s="9">
        <v>1</v>
      </c>
      <c r="B105" s="9">
        <v>1</v>
      </c>
      <c r="C105" s="23" t="s">
        <v>177</v>
      </c>
      <c r="D105" s="24" t="s">
        <v>178</v>
      </c>
      <c r="E105" s="9">
        <v>11</v>
      </c>
      <c r="F105" s="18">
        <v>39.91</v>
      </c>
      <c r="G105" s="18">
        <v>0</v>
      </c>
      <c r="H105" s="4" t="s">
        <v>189</v>
      </c>
      <c r="I105" s="4" t="s">
        <v>245</v>
      </c>
    </row>
    <row r="106" spans="1:8" ht="12.75">
      <c r="A106" s="1"/>
      <c r="B106" s="9"/>
      <c r="C106" s="1"/>
      <c r="D106" s="4"/>
      <c r="E106" s="4"/>
      <c r="F106" s="18"/>
      <c r="G106" s="18"/>
      <c r="H106" s="4"/>
    </row>
    <row r="107" ht="15">
      <c r="A107" s="6" t="s">
        <v>277</v>
      </c>
    </row>
    <row r="108" spans="1:8" ht="12.75">
      <c r="A108" s="9">
        <v>1</v>
      </c>
      <c r="B108" s="9">
        <v>63</v>
      </c>
      <c r="C108" s="15" t="s">
        <v>79</v>
      </c>
      <c r="D108" s="21" t="s">
        <v>80</v>
      </c>
      <c r="E108" s="9">
        <v>13</v>
      </c>
      <c r="F108" s="18">
        <v>50.68</v>
      </c>
      <c r="G108" s="18">
        <v>0</v>
      </c>
      <c r="H108" s="4" t="s">
        <v>121</v>
      </c>
    </row>
    <row r="109" spans="1:8" ht="12.75">
      <c r="A109" s="9">
        <v>2</v>
      </c>
      <c r="B109" s="9">
        <v>62</v>
      </c>
      <c r="C109" s="15" t="s">
        <v>39</v>
      </c>
      <c r="D109" s="21" t="s">
        <v>289</v>
      </c>
      <c r="E109" s="9">
        <v>14</v>
      </c>
      <c r="F109" s="18">
        <v>53.11</v>
      </c>
      <c r="G109" s="18">
        <f>F109-50.68</f>
        <v>2.4299999999999997</v>
      </c>
      <c r="H109" s="4" t="s">
        <v>88</v>
      </c>
    </row>
    <row r="110" spans="1:8" ht="12.75">
      <c r="A110" s="9">
        <v>3</v>
      </c>
      <c r="B110" s="9">
        <v>69</v>
      </c>
      <c r="C110" s="15" t="s">
        <v>39</v>
      </c>
      <c r="D110" s="21" t="s">
        <v>27</v>
      </c>
      <c r="E110" s="9">
        <v>12</v>
      </c>
      <c r="F110" s="18">
        <v>53.84</v>
      </c>
      <c r="G110" s="18">
        <f aca="true" t="shared" si="5" ref="G110:G169">F110-50.68</f>
        <v>3.1600000000000037</v>
      </c>
      <c r="H110" s="4" t="s">
        <v>121</v>
      </c>
    </row>
    <row r="111" spans="1:8" ht="12.75">
      <c r="A111" s="9">
        <v>4</v>
      </c>
      <c r="B111" s="9">
        <v>56</v>
      </c>
      <c r="C111" s="15" t="s">
        <v>23</v>
      </c>
      <c r="D111" s="21" t="s">
        <v>24</v>
      </c>
      <c r="E111" s="9">
        <v>14</v>
      </c>
      <c r="F111" s="18">
        <v>54.48</v>
      </c>
      <c r="G111" s="18">
        <f t="shared" si="5"/>
        <v>3.799999999999997</v>
      </c>
      <c r="H111" s="4" t="s">
        <v>88</v>
      </c>
    </row>
    <row r="112" spans="1:8" ht="12.75">
      <c r="A112" s="9">
        <v>5</v>
      </c>
      <c r="B112" s="9">
        <v>75</v>
      </c>
      <c r="C112" s="15" t="s">
        <v>116</v>
      </c>
      <c r="D112" s="21" t="s">
        <v>117</v>
      </c>
      <c r="E112" s="9">
        <v>13</v>
      </c>
      <c r="F112" s="18">
        <v>54.69</v>
      </c>
      <c r="G112" s="18">
        <f t="shared" si="5"/>
        <v>4.009999999999998</v>
      </c>
      <c r="H112" s="4" t="s">
        <v>89</v>
      </c>
    </row>
    <row r="113" spans="1:8" ht="12.75">
      <c r="A113" s="9">
        <v>6</v>
      </c>
      <c r="B113" s="9">
        <v>40</v>
      </c>
      <c r="C113" s="15" t="s">
        <v>64</v>
      </c>
      <c r="D113" s="21" t="s">
        <v>84</v>
      </c>
      <c r="E113" s="9">
        <v>15</v>
      </c>
      <c r="F113" s="18">
        <v>54.81</v>
      </c>
      <c r="G113" s="18">
        <f t="shared" si="5"/>
        <v>4.130000000000003</v>
      </c>
      <c r="H113" s="4" t="s">
        <v>86</v>
      </c>
    </row>
    <row r="114" spans="1:9" ht="12.75">
      <c r="A114" s="9">
        <v>7</v>
      </c>
      <c r="B114" s="9">
        <v>70</v>
      </c>
      <c r="C114" s="15" t="s">
        <v>118</v>
      </c>
      <c r="D114" s="21" t="s">
        <v>95</v>
      </c>
      <c r="E114" s="9">
        <v>10</v>
      </c>
      <c r="F114" s="18">
        <v>55.01</v>
      </c>
      <c r="G114" s="18">
        <f t="shared" si="5"/>
        <v>4.329999999999998</v>
      </c>
      <c r="H114" s="4" t="s">
        <v>89</v>
      </c>
      <c r="I114" s="4" t="s">
        <v>247</v>
      </c>
    </row>
    <row r="115" spans="1:8" ht="12.75">
      <c r="A115" s="9" t="s">
        <v>286</v>
      </c>
      <c r="B115" s="9">
        <v>68</v>
      </c>
      <c r="C115" s="15" t="s">
        <v>18</v>
      </c>
      <c r="D115" s="21" t="s">
        <v>29</v>
      </c>
      <c r="E115" s="9">
        <v>13</v>
      </c>
      <c r="F115" s="18">
        <v>55.98</v>
      </c>
      <c r="G115" s="18">
        <f t="shared" si="5"/>
        <v>5.299999999999997</v>
      </c>
      <c r="H115" s="4" t="s">
        <v>121</v>
      </c>
    </row>
    <row r="116" spans="1:8" ht="12.75">
      <c r="A116" s="13" t="s">
        <v>286</v>
      </c>
      <c r="B116" s="9">
        <v>73</v>
      </c>
      <c r="C116" s="15" t="s">
        <v>81</v>
      </c>
      <c r="D116" s="21" t="s">
        <v>119</v>
      </c>
      <c r="E116" s="9">
        <v>11</v>
      </c>
      <c r="F116" s="18">
        <v>55.98</v>
      </c>
      <c r="G116" s="18">
        <f t="shared" si="5"/>
        <v>5.299999999999997</v>
      </c>
      <c r="H116" s="4" t="s">
        <v>89</v>
      </c>
    </row>
    <row r="117" spans="1:8" ht="12.75">
      <c r="A117" s="13">
        <v>10</v>
      </c>
      <c r="B117" s="9">
        <v>72</v>
      </c>
      <c r="C117" s="15" t="s">
        <v>26</v>
      </c>
      <c r="D117" s="21" t="s">
        <v>27</v>
      </c>
      <c r="E117" s="9">
        <v>11</v>
      </c>
      <c r="F117" s="18">
        <v>56.03</v>
      </c>
      <c r="G117" s="18">
        <f t="shared" si="5"/>
        <v>5.350000000000001</v>
      </c>
      <c r="H117" s="4" t="s">
        <v>89</v>
      </c>
    </row>
    <row r="118" spans="1:9" ht="12.75">
      <c r="A118" s="13">
        <v>11</v>
      </c>
      <c r="B118" s="9">
        <v>64</v>
      </c>
      <c r="C118" s="15" t="s">
        <v>122</v>
      </c>
      <c r="D118" s="21" t="s">
        <v>83</v>
      </c>
      <c r="E118" s="9">
        <v>12</v>
      </c>
      <c r="F118" s="18">
        <v>56.21</v>
      </c>
      <c r="G118" s="18">
        <f t="shared" si="5"/>
        <v>5.530000000000001</v>
      </c>
      <c r="H118" s="4" t="s">
        <v>121</v>
      </c>
      <c r="I118" s="4" t="s">
        <v>247</v>
      </c>
    </row>
    <row r="119" spans="1:8" ht="12.75">
      <c r="A119" s="13">
        <v>12</v>
      </c>
      <c r="B119" s="9">
        <v>59</v>
      </c>
      <c r="C119" s="15" t="s">
        <v>79</v>
      </c>
      <c r="D119" s="21" t="s">
        <v>85</v>
      </c>
      <c r="E119" s="9">
        <v>14</v>
      </c>
      <c r="F119" s="18">
        <v>56.51</v>
      </c>
      <c r="G119" s="18">
        <f t="shared" si="5"/>
        <v>5.829999999999998</v>
      </c>
      <c r="H119" s="4" t="s">
        <v>88</v>
      </c>
    </row>
    <row r="120" spans="1:8" ht="12.75">
      <c r="A120" s="13">
        <v>13</v>
      </c>
      <c r="B120" s="9">
        <v>55</v>
      </c>
      <c r="C120" s="15" t="s">
        <v>13</v>
      </c>
      <c r="D120" s="21" t="s">
        <v>53</v>
      </c>
      <c r="E120" s="9">
        <v>12</v>
      </c>
      <c r="F120" s="18">
        <v>56.34</v>
      </c>
      <c r="G120" s="18">
        <f t="shared" si="5"/>
        <v>5.660000000000004</v>
      </c>
      <c r="H120" s="4" t="s">
        <v>88</v>
      </c>
    </row>
    <row r="121" spans="1:8" ht="12.75">
      <c r="A121" s="13">
        <v>14</v>
      </c>
      <c r="B121" s="9">
        <v>52</v>
      </c>
      <c r="C121" s="15" t="s">
        <v>127</v>
      </c>
      <c r="D121" s="21" t="s">
        <v>128</v>
      </c>
      <c r="E121" s="9">
        <v>15</v>
      </c>
      <c r="F121" s="18">
        <v>56.54</v>
      </c>
      <c r="G121" s="18">
        <f t="shared" si="5"/>
        <v>5.859999999999999</v>
      </c>
      <c r="H121" s="4" t="s">
        <v>130</v>
      </c>
    </row>
    <row r="122" spans="1:8" ht="12.75">
      <c r="A122" s="13">
        <v>15</v>
      </c>
      <c r="B122" s="9">
        <v>60</v>
      </c>
      <c r="C122" s="15" t="s">
        <v>20</v>
      </c>
      <c r="D122" s="21" t="s">
        <v>21</v>
      </c>
      <c r="E122" s="9">
        <v>13</v>
      </c>
      <c r="F122" s="18">
        <v>56.84</v>
      </c>
      <c r="G122" s="18">
        <f t="shared" si="5"/>
        <v>6.160000000000004</v>
      </c>
      <c r="H122" s="4" t="s">
        <v>88</v>
      </c>
    </row>
    <row r="123" spans="1:9" ht="12.75">
      <c r="A123" s="13">
        <v>16</v>
      </c>
      <c r="B123" s="9">
        <v>58</v>
      </c>
      <c r="C123" s="15" t="s">
        <v>23</v>
      </c>
      <c r="D123" s="21" t="s">
        <v>32</v>
      </c>
      <c r="E123" s="9">
        <v>12</v>
      </c>
      <c r="F123" s="18">
        <v>56.85</v>
      </c>
      <c r="G123" s="18">
        <f t="shared" si="5"/>
        <v>6.170000000000002</v>
      </c>
      <c r="H123" s="4" t="s">
        <v>88</v>
      </c>
      <c r="I123" s="4" t="s">
        <v>247</v>
      </c>
    </row>
    <row r="124" spans="1:8" ht="12.75">
      <c r="A124" s="13">
        <v>17</v>
      </c>
      <c r="B124" s="9">
        <v>65</v>
      </c>
      <c r="C124" s="15" t="s">
        <v>57</v>
      </c>
      <c r="D124" s="21" t="s">
        <v>58</v>
      </c>
      <c r="E124" s="9">
        <v>11</v>
      </c>
      <c r="F124" s="18">
        <v>56.99</v>
      </c>
      <c r="G124" s="18">
        <f t="shared" si="5"/>
        <v>6.310000000000002</v>
      </c>
      <c r="H124" s="4" t="s">
        <v>121</v>
      </c>
    </row>
    <row r="125" spans="1:8" ht="12.75">
      <c r="A125" s="13">
        <v>18</v>
      </c>
      <c r="B125" s="9">
        <v>66</v>
      </c>
      <c r="C125" s="15" t="s">
        <v>20</v>
      </c>
      <c r="D125" s="21" t="s">
        <v>22</v>
      </c>
      <c r="E125" s="9">
        <v>12</v>
      </c>
      <c r="F125" s="18">
        <v>57.25</v>
      </c>
      <c r="G125" s="18">
        <f t="shared" si="5"/>
        <v>6.57</v>
      </c>
      <c r="H125" s="4" t="s">
        <v>121</v>
      </c>
    </row>
    <row r="126" spans="1:8" ht="12.75">
      <c r="A126" s="13">
        <v>19</v>
      </c>
      <c r="B126" s="9">
        <v>71</v>
      </c>
      <c r="C126" s="15" t="s">
        <v>118</v>
      </c>
      <c r="D126" s="21" t="s">
        <v>16</v>
      </c>
      <c r="E126" s="9">
        <v>11</v>
      </c>
      <c r="F126" s="18">
        <v>57.52</v>
      </c>
      <c r="G126" s="18">
        <f t="shared" si="5"/>
        <v>6.840000000000003</v>
      </c>
      <c r="H126" s="4" t="s">
        <v>89</v>
      </c>
    </row>
    <row r="127" spans="1:8" ht="12.75">
      <c r="A127" s="13">
        <v>20</v>
      </c>
      <c r="B127" s="9">
        <v>51</v>
      </c>
      <c r="C127" s="15" t="s">
        <v>123</v>
      </c>
      <c r="D127" s="21" t="s">
        <v>32</v>
      </c>
      <c r="E127" s="9">
        <v>14</v>
      </c>
      <c r="F127" s="18">
        <v>57.89</v>
      </c>
      <c r="G127" s="18">
        <f t="shared" si="5"/>
        <v>7.210000000000001</v>
      </c>
      <c r="H127" s="4" t="s">
        <v>88</v>
      </c>
    </row>
    <row r="128" spans="1:8" ht="12.75">
      <c r="A128" s="13">
        <v>21</v>
      </c>
      <c r="B128" s="9">
        <v>38</v>
      </c>
      <c r="C128" s="15" t="s">
        <v>136</v>
      </c>
      <c r="D128" s="21" t="s">
        <v>106</v>
      </c>
      <c r="E128" s="9">
        <v>14</v>
      </c>
      <c r="F128" s="18">
        <v>58.37</v>
      </c>
      <c r="G128" s="18">
        <f t="shared" si="5"/>
        <v>7.689999999999998</v>
      </c>
      <c r="H128" s="4" t="s">
        <v>86</v>
      </c>
    </row>
    <row r="129" spans="1:8" ht="12.75">
      <c r="A129" s="13">
        <v>22</v>
      </c>
      <c r="B129" s="9">
        <v>39</v>
      </c>
      <c r="C129" s="15" t="s">
        <v>137</v>
      </c>
      <c r="D129" s="21" t="s">
        <v>138</v>
      </c>
      <c r="E129" s="9">
        <v>15</v>
      </c>
      <c r="F129" s="18">
        <v>58.74</v>
      </c>
      <c r="G129" s="18">
        <f t="shared" si="5"/>
        <v>8.060000000000002</v>
      </c>
      <c r="H129" s="4" t="s">
        <v>86</v>
      </c>
    </row>
    <row r="130" spans="1:8" ht="12.75">
      <c r="A130" s="13">
        <v>23</v>
      </c>
      <c r="B130" s="9">
        <v>29</v>
      </c>
      <c r="C130" s="15" t="s">
        <v>91</v>
      </c>
      <c r="D130" s="21" t="s">
        <v>143</v>
      </c>
      <c r="E130" s="9">
        <v>12</v>
      </c>
      <c r="F130" s="18">
        <v>60.23</v>
      </c>
      <c r="G130" s="18">
        <f t="shared" si="5"/>
        <v>9.549999999999997</v>
      </c>
      <c r="H130" s="4" t="s">
        <v>180</v>
      </c>
    </row>
    <row r="131" spans="1:8" ht="12.75">
      <c r="A131" s="13">
        <v>24</v>
      </c>
      <c r="B131" s="9">
        <v>42</v>
      </c>
      <c r="C131" s="15" t="s">
        <v>71</v>
      </c>
      <c r="D131" s="21" t="s">
        <v>72</v>
      </c>
      <c r="E131" s="9">
        <v>11</v>
      </c>
      <c r="F131" s="18">
        <v>60.37</v>
      </c>
      <c r="G131" s="18">
        <f t="shared" si="5"/>
        <v>9.689999999999998</v>
      </c>
      <c r="H131" s="4" t="s">
        <v>28</v>
      </c>
    </row>
    <row r="132" spans="1:8" ht="12.75">
      <c r="A132" s="13">
        <v>25</v>
      </c>
      <c r="B132" s="9">
        <v>41</v>
      </c>
      <c r="C132" s="15" t="s">
        <v>64</v>
      </c>
      <c r="D132" s="21" t="s">
        <v>65</v>
      </c>
      <c r="E132" s="9">
        <v>15</v>
      </c>
      <c r="F132" s="18">
        <v>60.43</v>
      </c>
      <c r="G132" s="18">
        <f t="shared" si="5"/>
        <v>9.75</v>
      </c>
      <c r="H132" s="4" t="s">
        <v>86</v>
      </c>
    </row>
    <row r="133" spans="1:8" ht="12.75">
      <c r="A133" s="13">
        <v>26</v>
      </c>
      <c r="B133" s="9">
        <v>35</v>
      </c>
      <c r="C133" s="15" t="s">
        <v>127</v>
      </c>
      <c r="D133" s="21" t="s">
        <v>99</v>
      </c>
      <c r="E133" s="9">
        <v>12</v>
      </c>
      <c r="F133" s="18">
        <v>60.54</v>
      </c>
      <c r="G133" s="18">
        <f t="shared" si="5"/>
        <v>9.86</v>
      </c>
      <c r="H133" s="4" t="s">
        <v>180</v>
      </c>
    </row>
    <row r="134" spans="1:8" ht="12.75">
      <c r="A134" s="13">
        <v>27</v>
      </c>
      <c r="B134" s="9">
        <v>24</v>
      </c>
      <c r="C134" s="15" t="s">
        <v>87</v>
      </c>
      <c r="D134" s="21" t="s">
        <v>15</v>
      </c>
      <c r="E134" s="9">
        <v>10</v>
      </c>
      <c r="F134" s="18">
        <v>60.88</v>
      </c>
      <c r="G134" s="18">
        <f t="shared" si="5"/>
        <v>10.200000000000003</v>
      </c>
      <c r="H134" s="4" t="s">
        <v>157</v>
      </c>
    </row>
    <row r="135" spans="1:8" ht="12.75">
      <c r="A135" s="13">
        <v>28</v>
      </c>
      <c r="B135" s="9">
        <v>23</v>
      </c>
      <c r="C135" s="15" t="s">
        <v>23</v>
      </c>
      <c r="D135" s="21" t="s">
        <v>19</v>
      </c>
      <c r="E135" s="9">
        <v>10</v>
      </c>
      <c r="F135" s="18">
        <v>61.36</v>
      </c>
      <c r="G135" s="18">
        <f t="shared" si="5"/>
        <v>10.68</v>
      </c>
      <c r="H135" s="4" t="s">
        <v>157</v>
      </c>
    </row>
    <row r="136" spans="1:8" ht="12.75">
      <c r="A136" s="13">
        <v>29</v>
      </c>
      <c r="B136" s="9">
        <v>44</v>
      </c>
      <c r="C136" s="15" t="s">
        <v>118</v>
      </c>
      <c r="D136" s="21" t="s">
        <v>131</v>
      </c>
      <c r="E136" s="9">
        <v>8</v>
      </c>
      <c r="F136" s="18">
        <v>61.46</v>
      </c>
      <c r="G136" s="18">
        <f t="shared" si="5"/>
        <v>10.780000000000001</v>
      </c>
      <c r="H136" s="4" t="s">
        <v>28</v>
      </c>
    </row>
    <row r="137" spans="1:8" ht="12.75">
      <c r="A137" s="13">
        <v>30</v>
      </c>
      <c r="B137" s="9">
        <v>49</v>
      </c>
      <c r="C137" s="15" t="s">
        <v>132</v>
      </c>
      <c r="D137" s="21" t="s">
        <v>133</v>
      </c>
      <c r="E137" s="9">
        <v>13</v>
      </c>
      <c r="F137" s="18">
        <v>61.67</v>
      </c>
      <c r="G137" s="18">
        <f t="shared" si="5"/>
        <v>10.990000000000002</v>
      </c>
      <c r="H137" s="4" t="s">
        <v>28</v>
      </c>
    </row>
    <row r="138" spans="1:8" ht="12.75">
      <c r="A138" s="13">
        <v>31</v>
      </c>
      <c r="B138" s="9">
        <v>28</v>
      </c>
      <c r="C138" s="15" t="s">
        <v>144</v>
      </c>
      <c r="D138" s="21" t="s">
        <v>145</v>
      </c>
      <c r="E138" s="9">
        <v>13</v>
      </c>
      <c r="F138" s="18">
        <v>62.13</v>
      </c>
      <c r="G138" s="18">
        <f t="shared" si="5"/>
        <v>11.450000000000003</v>
      </c>
      <c r="H138" s="4" t="s">
        <v>180</v>
      </c>
    </row>
    <row r="139" spans="1:8" ht="12.75">
      <c r="A139" s="13">
        <v>32</v>
      </c>
      <c r="B139" s="9">
        <v>32</v>
      </c>
      <c r="C139" s="15" t="s">
        <v>146</v>
      </c>
      <c r="D139" s="21" t="s">
        <v>56</v>
      </c>
      <c r="E139" s="9">
        <v>12</v>
      </c>
      <c r="F139" s="18">
        <v>62.83</v>
      </c>
      <c r="G139" s="18">
        <f t="shared" si="5"/>
        <v>12.149999999999999</v>
      </c>
      <c r="H139" s="4" t="s">
        <v>180</v>
      </c>
    </row>
    <row r="140" spans="1:8" ht="12.75">
      <c r="A140" s="13">
        <v>33</v>
      </c>
      <c r="B140" s="9">
        <v>46</v>
      </c>
      <c r="C140" s="15" t="s">
        <v>70</v>
      </c>
      <c r="D140" s="21" t="s">
        <v>93</v>
      </c>
      <c r="E140" s="9">
        <v>11</v>
      </c>
      <c r="F140" s="18">
        <v>62.98</v>
      </c>
      <c r="G140" s="18">
        <f t="shared" si="5"/>
        <v>12.299999999999997</v>
      </c>
      <c r="H140" s="4" t="s">
        <v>28</v>
      </c>
    </row>
    <row r="141" spans="1:8" ht="12.75">
      <c r="A141" s="13">
        <v>34</v>
      </c>
      <c r="B141" s="9">
        <v>21</v>
      </c>
      <c r="C141" s="15" t="s">
        <v>144</v>
      </c>
      <c r="D141" s="21" t="s">
        <v>154</v>
      </c>
      <c r="E141" s="9">
        <v>12</v>
      </c>
      <c r="F141" s="18">
        <v>63.03</v>
      </c>
      <c r="G141" s="18">
        <f t="shared" si="5"/>
        <v>12.350000000000001</v>
      </c>
      <c r="H141" s="4" t="s">
        <v>157</v>
      </c>
    </row>
    <row r="142" spans="1:8" ht="12.75">
      <c r="A142" s="13">
        <v>35</v>
      </c>
      <c r="B142" s="9">
        <v>57</v>
      </c>
      <c r="C142" s="15" t="s">
        <v>57</v>
      </c>
      <c r="D142" s="21" t="s">
        <v>63</v>
      </c>
      <c r="E142" s="9">
        <v>13</v>
      </c>
      <c r="F142" s="18">
        <v>63.12</v>
      </c>
      <c r="G142" s="18">
        <f t="shared" si="5"/>
        <v>12.439999999999998</v>
      </c>
      <c r="H142" s="4" t="s">
        <v>88</v>
      </c>
    </row>
    <row r="143" spans="1:8" ht="12.75">
      <c r="A143" s="13">
        <v>36</v>
      </c>
      <c r="B143" s="9">
        <v>37</v>
      </c>
      <c r="C143" s="15" t="s">
        <v>139</v>
      </c>
      <c r="D143" s="21" t="s">
        <v>17</v>
      </c>
      <c r="E143" s="9">
        <v>12</v>
      </c>
      <c r="F143" s="18">
        <v>63.32</v>
      </c>
      <c r="G143" s="18">
        <f t="shared" si="5"/>
        <v>12.64</v>
      </c>
      <c r="H143" s="4" t="s">
        <v>86</v>
      </c>
    </row>
    <row r="144" spans="1:8" ht="12.75">
      <c r="A144" s="13">
        <v>37</v>
      </c>
      <c r="B144" s="9">
        <v>31</v>
      </c>
      <c r="C144" s="15" t="s">
        <v>147</v>
      </c>
      <c r="D144" s="21" t="s">
        <v>52</v>
      </c>
      <c r="E144" s="9">
        <v>11</v>
      </c>
      <c r="F144" s="18">
        <v>63.82</v>
      </c>
      <c r="G144" s="18">
        <f t="shared" si="5"/>
        <v>13.14</v>
      </c>
      <c r="H144" s="4" t="s">
        <v>180</v>
      </c>
    </row>
    <row r="145" spans="1:8" ht="12.75">
      <c r="A145" s="13">
        <v>38</v>
      </c>
      <c r="B145" s="9">
        <v>74</v>
      </c>
      <c r="C145" s="15" t="s">
        <v>116</v>
      </c>
      <c r="D145" s="21" t="s">
        <v>73</v>
      </c>
      <c r="E145" s="9">
        <v>11</v>
      </c>
      <c r="F145" s="18">
        <v>63.94</v>
      </c>
      <c r="G145" s="18">
        <f t="shared" si="5"/>
        <v>13.259999999999998</v>
      </c>
      <c r="H145" s="4" t="s">
        <v>89</v>
      </c>
    </row>
    <row r="146" spans="1:8" ht="12.75">
      <c r="A146" s="13">
        <v>39</v>
      </c>
      <c r="B146" s="9">
        <v>54</v>
      </c>
      <c r="C146" s="15" t="s">
        <v>124</v>
      </c>
      <c r="D146" s="21" t="s">
        <v>125</v>
      </c>
      <c r="E146" s="9">
        <v>12</v>
      </c>
      <c r="F146" s="18">
        <v>64.37</v>
      </c>
      <c r="G146" s="18">
        <f t="shared" si="5"/>
        <v>13.690000000000005</v>
      </c>
      <c r="H146" s="4" t="s">
        <v>88</v>
      </c>
    </row>
    <row r="147" spans="1:8" ht="12.75">
      <c r="A147" s="13">
        <v>40</v>
      </c>
      <c r="B147" s="9">
        <v>45</v>
      </c>
      <c r="C147" s="15" t="s">
        <v>122</v>
      </c>
      <c r="D147" s="21" t="s">
        <v>134</v>
      </c>
      <c r="E147" s="9">
        <v>11</v>
      </c>
      <c r="F147" s="18">
        <v>65.86</v>
      </c>
      <c r="G147" s="18">
        <f t="shared" si="5"/>
        <v>15.18</v>
      </c>
      <c r="H147" s="4" t="s">
        <v>28</v>
      </c>
    </row>
    <row r="148" spans="1:8" ht="12.75">
      <c r="A148" s="13">
        <v>41</v>
      </c>
      <c r="B148" s="9">
        <v>47</v>
      </c>
      <c r="C148" s="15" t="s">
        <v>70</v>
      </c>
      <c r="D148" s="21" t="s">
        <v>67</v>
      </c>
      <c r="E148" s="9">
        <v>11</v>
      </c>
      <c r="F148" s="18">
        <v>65.9</v>
      </c>
      <c r="G148" s="18">
        <f t="shared" si="5"/>
        <v>15.220000000000006</v>
      </c>
      <c r="H148" s="4" t="s">
        <v>28</v>
      </c>
    </row>
    <row r="149" spans="1:8" ht="12.75">
      <c r="A149" s="13">
        <v>42</v>
      </c>
      <c r="B149" s="9">
        <v>50</v>
      </c>
      <c r="C149" s="15" t="s">
        <v>68</v>
      </c>
      <c r="D149" s="21" t="s">
        <v>69</v>
      </c>
      <c r="E149" s="9">
        <v>15</v>
      </c>
      <c r="F149" s="18">
        <v>66.04</v>
      </c>
      <c r="G149" s="18">
        <f t="shared" si="5"/>
        <v>15.360000000000007</v>
      </c>
      <c r="H149" s="4" t="s">
        <v>130</v>
      </c>
    </row>
    <row r="150" spans="1:8" ht="12.75">
      <c r="A150" s="13">
        <v>43</v>
      </c>
      <c r="B150" s="9">
        <v>20</v>
      </c>
      <c r="C150" s="15" t="s">
        <v>74</v>
      </c>
      <c r="D150" s="21" t="s">
        <v>101</v>
      </c>
      <c r="E150" s="9">
        <v>10</v>
      </c>
      <c r="F150" s="18">
        <v>66.64</v>
      </c>
      <c r="G150" s="18">
        <f t="shared" si="5"/>
        <v>15.96</v>
      </c>
      <c r="H150" s="4" t="s">
        <v>157</v>
      </c>
    </row>
    <row r="151" spans="1:8" ht="12.75">
      <c r="A151" s="13">
        <v>44</v>
      </c>
      <c r="B151" s="9">
        <v>25</v>
      </c>
      <c r="C151" s="15" t="s">
        <v>103</v>
      </c>
      <c r="D151" s="21" t="s">
        <v>104</v>
      </c>
      <c r="E151" s="9">
        <v>10</v>
      </c>
      <c r="F151" s="18">
        <v>66.667</v>
      </c>
      <c r="G151" s="18">
        <f t="shared" si="5"/>
        <v>15.987000000000002</v>
      </c>
      <c r="H151" s="4" t="s">
        <v>157</v>
      </c>
    </row>
    <row r="152" spans="1:8" ht="12.75">
      <c r="A152" s="13">
        <v>45</v>
      </c>
      <c r="B152" s="9">
        <v>33</v>
      </c>
      <c r="C152" s="15" t="s">
        <v>148</v>
      </c>
      <c r="D152" s="21" t="s">
        <v>149</v>
      </c>
      <c r="E152" s="9">
        <v>11</v>
      </c>
      <c r="F152" s="18">
        <v>67.8</v>
      </c>
      <c r="G152" s="18">
        <f t="shared" si="5"/>
        <v>17.119999999999997</v>
      </c>
      <c r="H152" s="4" t="s">
        <v>180</v>
      </c>
    </row>
    <row r="153" spans="1:8" ht="12.75">
      <c r="A153" s="13">
        <v>46</v>
      </c>
      <c r="B153" s="9">
        <v>16</v>
      </c>
      <c r="C153" s="15" t="s">
        <v>158</v>
      </c>
      <c r="D153" s="21" t="s">
        <v>21</v>
      </c>
      <c r="E153" s="9">
        <v>9</v>
      </c>
      <c r="F153" s="18">
        <v>68.62</v>
      </c>
      <c r="G153" s="18">
        <f t="shared" si="5"/>
        <v>17.940000000000005</v>
      </c>
      <c r="H153" s="4" t="s">
        <v>90</v>
      </c>
    </row>
    <row r="154" spans="1:9" ht="12.75">
      <c r="A154" s="13">
        <v>47</v>
      </c>
      <c r="B154" s="9">
        <v>51</v>
      </c>
      <c r="C154" s="15" t="s">
        <v>102</v>
      </c>
      <c r="D154" s="21" t="s">
        <v>129</v>
      </c>
      <c r="E154" s="9">
        <v>14</v>
      </c>
      <c r="F154" s="18">
        <v>72.34</v>
      </c>
      <c r="G154" s="18">
        <f t="shared" si="5"/>
        <v>21.660000000000004</v>
      </c>
      <c r="H154" s="4" t="s">
        <v>130</v>
      </c>
      <c r="I154" s="4" t="s">
        <v>247</v>
      </c>
    </row>
    <row r="155" spans="1:9" ht="12.75">
      <c r="A155" s="13">
        <v>48</v>
      </c>
      <c r="B155" s="9">
        <v>36</v>
      </c>
      <c r="C155" s="15" t="s">
        <v>140</v>
      </c>
      <c r="D155" s="21" t="s">
        <v>12</v>
      </c>
      <c r="E155" s="9">
        <v>15</v>
      </c>
      <c r="F155" s="18">
        <v>73.44</v>
      </c>
      <c r="G155" s="18">
        <f t="shared" si="5"/>
        <v>22.759999999999998</v>
      </c>
      <c r="H155" s="4" t="s">
        <v>86</v>
      </c>
      <c r="I155" s="4" t="s">
        <v>247</v>
      </c>
    </row>
    <row r="156" spans="1:8" ht="12.75">
      <c r="A156" s="13">
        <v>49</v>
      </c>
      <c r="B156" s="9">
        <v>18</v>
      </c>
      <c r="C156" s="15" t="s">
        <v>159</v>
      </c>
      <c r="D156" s="21" t="s">
        <v>62</v>
      </c>
      <c r="E156" s="9">
        <v>9</v>
      </c>
      <c r="F156" s="18">
        <v>75.58</v>
      </c>
      <c r="G156" s="18">
        <f t="shared" si="5"/>
        <v>24.9</v>
      </c>
      <c r="H156" s="4" t="s">
        <v>90</v>
      </c>
    </row>
    <row r="157" spans="1:8" ht="12.75">
      <c r="A157" s="13">
        <v>50</v>
      </c>
      <c r="B157" s="20">
        <v>53</v>
      </c>
      <c r="C157" s="15" t="s">
        <v>61</v>
      </c>
      <c r="D157" s="21" t="s">
        <v>101</v>
      </c>
      <c r="E157" s="9">
        <v>15</v>
      </c>
      <c r="F157" s="18">
        <v>76.34</v>
      </c>
      <c r="G157" s="18">
        <f t="shared" si="5"/>
        <v>25.660000000000004</v>
      </c>
      <c r="H157" s="4" t="s">
        <v>130</v>
      </c>
    </row>
    <row r="158" spans="1:8" ht="12.75">
      <c r="A158" s="13">
        <v>51</v>
      </c>
      <c r="B158" s="9">
        <v>48</v>
      </c>
      <c r="C158" s="15" t="s">
        <v>132</v>
      </c>
      <c r="D158" s="21" t="s">
        <v>135</v>
      </c>
      <c r="E158" s="9">
        <v>10</v>
      </c>
      <c r="F158" s="18">
        <v>77.4</v>
      </c>
      <c r="G158" s="18">
        <f t="shared" si="5"/>
        <v>26.720000000000006</v>
      </c>
      <c r="H158" s="4" t="s">
        <v>28</v>
      </c>
    </row>
    <row r="159" spans="1:9" ht="12.75">
      <c r="A159" s="13">
        <v>52</v>
      </c>
      <c r="B159" s="9">
        <v>17</v>
      </c>
      <c r="C159" s="15" t="s">
        <v>158</v>
      </c>
      <c r="D159" s="21" t="s">
        <v>160</v>
      </c>
      <c r="E159" s="9">
        <v>8</v>
      </c>
      <c r="F159" s="18">
        <v>80.59</v>
      </c>
      <c r="G159" s="18">
        <f t="shared" si="5"/>
        <v>29.910000000000004</v>
      </c>
      <c r="H159" s="4" t="s">
        <v>90</v>
      </c>
      <c r="I159" s="4" t="s">
        <v>247</v>
      </c>
    </row>
    <row r="160" spans="1:9" ht="12.75">
      <c r="A160" s="13">
        <v>53</v>
      </c>
      <c r="B160" s="9">
        <v>26</v>
      </c>
      <c r="C160" s="15" t="s">
        <v>155</v>
      </c>
      <c r="D160" s="21" t="s">
        <v>156</v>
      </c>
      <c r="E160" s="9">
        <v>12</v>
      </c>
      <c r="F160" s="18">
        <v>84.66</v>
      </c>
      <c r="G160" s="18">
        <f t="shared" si="5"/>
        <v>33.98</v>
      </c>
      <c r="H160" s="4" t="s">
        <v>157</v>
      </c>
      <c r="I160" s="4" t="s">
        <v>247</v>
      </c>
    </row>
    <row r="161" spans="1:8" ht="12.75">
      <c r="A161" s="13">
        <v>54</v>
      </c>
      <c r="B161" s="9">
        <v>30</v>
      </c>
      <c r="C161" s="15" t="s">
        <v>150</v>
      </c>
      <c r="D161" s="21" t="s">
        <v>151</v>
      </c>
      <c r="E161" s="9">
        <v>11</v>
      </c>
      <c r="F161" s="18">
        <v>85.84</v>
      </c>
      <c r="G161" s="18">
        <f t="shared" si="5"/>
        <v>35.160000000000004</v>
      </c>
      <c r="H161" s="4" t="s">
        <v>180</v>
      </c>
    </row>
    <row r="162" spans="1:8" ht="12.75">
      <c r="A162" s="13">
        <v>55</v>
      </c>
      <c r="B162" s="9">
        <v>14</v>
      </c>
      <c r="C162" s="15" t="s">
        <v>161</v>
      </c>
      <c r="D162" s="21" t="s">
        <v>86</v>
      </c>
      <c r="E162" s="9">
        <v>10</v>
      </c>
      <c r="F162" s="18">
        <v>87.31</v>
      </c>
      <c r="G162" s="18">
        <f t="shared" si="5"/>
        <v>36.63</v>
      </c>
      <c r="H162" s="4" t="s">
        <v>90</v>
      </c>
    </row>
    <row r="163" spans="1:9" ht="12.75">
      <c r="A163" s="13" t="s">
        <v>285</v>
      </c>
      <c r="B163" s="9">
        <v>34</v>
      </c>
      <c r="C163" s="15" t="s">
        <v>122</v>
      </c>
      <c r="D163" s="21" t="s">
        <v>152</v>
      </c>
      <c r="E163" s="9">
        <v>6</v>
      </c>
      <c r="F163" s="18">
        <v>90</v>
      </c>
      <c r="G163" s="18">
        <f t="shared" si="5"/>
        <v>39.32</v>
      </c>
      <c r="H163" s="4" t="s">
        <v>180</v>
      </c>
      <c r="I163" s="4" t="s">
        <v>247</v>
      </c>
    </row>
    <row r="164" spans="1:8" ht="12.75">
      <c r="A164" s="13" t="s">
        <v>285</v>
      </c>
      <c r="B164" s="9">
        <v>15</v>
      </c>
      <c r="C164" s="15" t="s">
        <v>161</v>
      </c>
      <c r="D164" s="21" t="s">
        <v>12</v>
      </c>
      <c r="E164" s="9">
        <v>8</v>
      </c>
      <c r="F164" s="18">
        <v>90</v>
      </c>
      <c r="G164" s="18">
        <f t="shared" si="5"/>
        <v>39.32</v>
      </c>
      <c r="H164" s="4" t="s">
        <v>90</v>
      </c>
    </row>
    <row r="165" spans="1:8" ht="12.75">
      <c r="A165" s="13" t="s">
        <v>285</v>
      </c>
      <c r="B165" s="9">
        <v>13</v>
      </c>
      <c r="C165" s="15" t="s">
        <v>79</v>
      </c>
      <c r="D165" s="21" t="s">
        <v>99</v>
      </c>
      <c r="E165" s="9">
        <v>9</v>
      </c>
      <c r="F165" s="18">
        <v>90</v>
      </c>
      <c r="G165" s="18">
        <f t="shared" si="5"/>
        <v>39.32</v>
      </c>
      <c r="H165" s="4" t="s">
        <v>90</v>
      </c>
    </row>
    <row r="166" spans="1:8" ht="12.75">
      <c r="A166" s="13" t="s">
        <v>285</v>
      </c>
      <c r="B166" s="9">
        <v>27</v>
      </c>
      <c r="C166" s="15" t="s">
        <v>97</v>
      </c>
      <c r="D166" s="21" t="s">
        <v>98</v>
      </c>
      <c r="E166" s="9">
        <v>9</v>
      </c>
      <c r="F166" s="18">
        <v>90</v>
      </c>
      <c r="G166" s="18">
        <f t="shared" si="5"/>
        <v>39.32</v>
      </c>
      <c r="H166" s="4" t="s">
        <v>157</v>
      </c>
    </row>
    <row r="167" spans="1:8" ht="12.75">
      <c r="A167" s="13" t="s">
        <v>285</v>
      </c>
      <c r="B167" s="9">
        <v>22</v>
      </c>
      <c r="C167" s="15" t="s">
        <v>91</v>
      </c>
      <c r="D167" s="21" t="s">
        <v>92</v>
      </c>
      <c r="E167" s="9">
        <v>10</v>
      </c>
      <c r="F167" s="18">
        <v>90</v>
      </c>
      <c r="G167" s="18">
        <f t="shared" si="5"/>
        <v>39.32</v>
      </c>
      <c r="H167" s="4" t="s">
        <v>157</v>
      </c>
    </row>
    <row r="168" spans="1:9" ht="12.75">
      <c r="A168" s="13" t="s">
        <v>285</v>
      </c>
      <c r="B168" s="9">
        <v>43</v>
      </c>
      <c r="C168" s="15" t="s">
        <v>30</v>
      </c>
      <c r="D168" s="21" t="s">
        <v>60</v>
      </c>
      <c r="E168" s="9">
        <v>11</v>
      </c>
      <c r="F168" s="18">
        <v>90</v>
      </c>
      <c r="G168" s="18">
        <f t="shared" si="5"/>
        <v>39.32</v>
      </c>
      <c r="H168" s="4" t="s">
        <v>28</v>
      </c>
      <c r="I168" s="4" t="s">
        <v>247</v>
      </c>
    </row>
    <row r="169" spans="1:8" ht="12.75">
      <c r="A169" s="13">
        <v>62</v>
      </c>
      <c r="B169" s="9">
        <v>76</v>
      </c>
      <c r="C169" s="15" t="s">
        <v>141</v>
      </c>
      <c r="D169" s="21" t="s">
        <v>100</v>
      </c>
      <c r="E169" s="9">
        <v>15</v>
      </c>
      <c r="F169" s="18">
        <v>96.72</v>
      </c>
      <c r="G169" s="18">
        <f t="shared" si="5"/>
        <v>46.04</v>
      </c>
      <c r="H169" s="4" t="s">
        <v>86</v>
      </c>
    </row>
    <row r="210" ht="12.75">
      <c r="P210"/>
    </row>
    <row r="211" ht="12.75">
      <c r="P211"/>
    </row>
    <row r="212" ht="12.75">
      <c r="P212"/>
    </row>
    <row r="213" spans="9:16" ht="12.75">
      <c r="I213" s="4"/>
      <c r="P213"/>
    </row>
    <row r="214" spans="9:16" ht="12.75">
      <c r="I214" s="4"/>
      <c r="P214"/>
    </row>
    <row r="215" ht="12.75">
      <c r="P215"/>
    </row>
    <row r="216" ht="12.75">
      <c r="P216"/>
    </row>
    <row r="217" ht="12.75">
      <c r="P217"/>
    </row>
    <row r="218" ht="12.75">
      <c r="P218"/>
    </row>
    <row r="219" ht="12.75">
      <c r="P219"/>
    </row>
    <row r="220" ht="12.75">
      <c r="P220"/>
    </row>
    <row r="221" ht="12.75">
      <c r="P221"/>
    </row>
    <row r="222" ht="12.75">
      <c r="P222"/>
    </row>
    <row r="223" ht="12.75">
      <c r="P223"/>
    </row>
    <row r="224" ht="12.75">
      <c r="P224"/>
    </row>
    <row r="225" ht="12.75">
      <c r="P225"/>
    </row>
    <row r="226" ht="12.75">
      <c r="P226"/>
    </row>
    <row r="227" ht="12.75">
      <c r="P227"/>
    </row>
    <row r="228" ht="12.75">
      <c r="P228"/>
    </row>
    <row r="229" ht="12.75">
      <c r="P229"/>
    </row>
    <row r="230" ht="12.75">
      <c r="P230"/>
    </row>
    <row r="231" ht="12.75">
      <c r="P231"/>
    </row>
    <row r="232" ht="12.75">
      <c r="P232"/>
    </row>
    <row r="233" ht="12.75">
      <c r="P233"/>
    </row>
    <row r="234" ht="12.75">
      <c r="P234"/>
    </row>
    <row r="235" ht="12.75">
      <c r="P235"/>
    </row>
    <row r="236" ht="12.75">
      <c r="P236"/>
    </row>
    <row r="237" ht="12.75">
      <c r="P237"/>
    </row>
    <row r="238" ht="12.75">
      <c r="P238"/>
    </row>
    <row r="239" ht="12.75">
      <c r="P239"/>
    </row>
    <row r="240" ht="12.75">
      <c r="P240"/>
    </row>
    <row r="241" ht="12.75">
      <c r="P241"/>
    </row>
    <row r="242" ht="12.75">
      <c r="P242"/>
    </row>
    <row r="243" ht="12.75">
      <c r="P243"/>
    </row>
    <row r="244" ht="12.75">
      <c r="P244"/>
    </row>
    <row r="245" ht="12.75">
      <c r="P245"/>
    </row>
    <row r="246" ht="12.75">
      <c r="P246"/>
    </row>
    <row r="247" ht="12.75">
      <c r="P247"/>
    </row>
    <row r="248" ht="12.75">
      <c r="P248"/>
    </row>
    <row r="249" ht="12.75">
      <c r="P249"/>
    </row>
    <row r="250" ht="12.75">
      <c r="P250"/>
    </row>
    <row r="251" ht="12.75">
      <c r="P251"/>
    </row>
    <row r="252" ht="12.75">
      <c r="P252"/>
    </row>
    <row r="253" ht="12.75">
      <c r="P253"/>
    </row>
    <row r="254" ht="12.75">
      <c r="P254"/>
    </row>
    <row r="255" ht="12.75">
      <c r="P255"/>
    </row>
    <row r="256" ht="12.75">
      <c r="P256"/>
    </row>
    <row r="257" ht="12.75">
      <c r="P257"/>
    </row>
    <row r="258" ht="12.75">
      <c r="P258"/>
    </row>
    <row r="259" ht="12.75">
      <c r="P259"/>
    </row>
    <row r="260" ht="12.75">
      <c r="P260"/>
    </row>
    <row r="261" ht="12.75">
      <c r="P261"/>
    </row>
    <row r="262" ht="12.75">
      <c r="P262"/>
    </row>
    <row r="263" ht="12.75">
      <c r="P263"/>
    </row>
    <row r="264" ht="12.75">
      <c r="P264"/>
    </row>
    <row r="265" ht="12.75">
      <c r="P265"/>
    </row>
    <row r="266" ht="12.75">
      <c r="P266"/>
    </row>
    <row r="267" ht="12.75">
      <c r="P267"/>
    </row>
    <row r="268" ht="12.75">
      <c r="P268"/>
    </row>
    <row r="269" ht="12.75">
      <c r="P269"/>
    </row>
    <row r="270" ht="12.75">
      <c r="P270"/>
    </row>
    <row r="271" ht="12.75">
      <c r="P271"/>
    </row>
    <row r="272" ht="12.75">
      <c r="P272"/>
    </row>
    <row r="273" ht="12.75">
      <c r="P273"/>
    </row>
    <row r="274" ht="12.75">
      <c r="P274"/>
    </row>
    <row r="275" ht="12.75">
      <c r="P275"/>
    </row>
    <row r="276" ht="12.75">
      <c r="P276"/>
    </row>
    <row r="277" ht="12.75">
      <c r="P277"/>
    </row>
    <row r="278" ht="12.75">
      <c r="P278"/>
    </row>
    <row r="279" ht="12.75">
      <c r="P279"/>
    </row>
    <row r="280" ht="12.75">
      <c r="P280"/>
    </row>
    <row r="281" ht="12.75">
      <c r="P281"/>
    </row>
    <row r="282" ht="12.75">
      <c r="P282"/>
    </row>
    <row r="283" ht="12.75">
      <c r="P283"/>
    </row>
    <row r="284" ht="12.75">
      <c r="P284"/>
    </row>
    <row r="285" spans="4:16" ht="12.75">
      <c r="D285" s="8"/>
      <c r="P285"/>
    </row>
    <row r="286" spans="4:16" ht="12.75">
      <c r="D286" s="8"/>
      <c r="P286"/>
    </row>
    <row r="287" ht="12.75">
      <c r="P287"/>
    </row>
    <row r="288" ht="12.75">
      <c r="P288"/>
    </row>
    <row r="289" ht="12.75">
      <c r="P289"/>
    </row>
    <row r="290" ht="12.75">
      <c r="P290"/>
    </row>
    <row r="291" ht="12.75">
      <c r="P291"/>
    </row>
    <row r="296" spans="13:20" ht="12.75">
      <c r="M296" s="9"/>
      <c r="N296" s="9"/>
      <c r="O296" s="15"/>
      <c r="P296" s="21"/>
      <c r="Q296" s="9"/>
      <c r="R296" s="18"/>
      <c r="S296" s="18"/>
      <c r="T296" s="4"/>
    </row>
    <row r="303" spans="13:20" ht="12.75">
      <c r="M303" s="13"/>
      <c r="N303" s="9"/>
      <c r="O303" s="15"/>
      <c r="P303" s="21"/>
      <c r="Q303" s="9"/>
      <c r="R303" s="18"/>
      <c r="S303" s="18"/>
      <c r="T303" s="4"/>
    </row>
    <row r="307" spans="13:20" ht="12.75">
      <c r="M307" s="13"/>
      <c r="N307" s="9"/>
      <c r="O307" s="15"/>
      <c r="P307" s="21"/>
      <c r="Q307" s="9"/>
      <c r="R307" s="18"/>
      <c r="S307" s="18"/>
      <c r="T307" s="4"/>
    </row>
    <row r="310" spans="13:20" ht="12.75">
      <c r="M310" s="13"/>
      <c r="N310" s="9"/>
      <c r="O310" s="15"/>
      <c r="P310" s="21"/>
      <c r="Q310" s="9"/>
      <c r="R310" s="18"/>
      <c r="S310" s="18"/>
      <c r="T310" s="4"/>
    </row>
    <row r="311" spans="13:20" ht="12.75">
      <c r="M311" s="13"/>
      <c r="N311" s="9"/>
      <c r="O311" s="15"/>
      <c r="P311" s="21"/>
      <c r="Q311" s="9"/>
      <c r="R311" s="18"/>
      <c r="S311" s="18"/>
      <c r="T311" s="4"/>
    </row>
    <row r="312" spans="13:20" ht="12.75">
      <c r="M312" s="13"/>
      <c r="N312" s="9"/>
      <c r="O312" s="15"/>
      <c r="P312" s="21"/>
      <c r="Q312" s="9"/>
      <c r="R312" s="18"/>
      <c r="S312" s="18"/>
      <c r="T312" s="4"/>
    </row>
    <row r="313" spans="13:20" ht="12.75">
      <c r="M313" s="13"/>
      <c r="N313" s="9"/>
      <c r="O313" s="15"/>
      <c r="P313" s="21"/>
      <c r="Q313" s="9"/>
      <c r="R313" s="18"/>
      <c r="S313" s="18"/>
      <c r="T313" s="4"/>
    </row>
    <row r="314" spans="13:20" ht="12.75">
      <c r="M314" s="13"/>
      <c r="N314" s="9"/>
      <c r="O314" s="15"/>
      <c r="P314" s="21"/>
      <c r="Q314" s="9"/>
      <c r="R314" s="18"/>
      <c r="S314" s="18"/>
      <c r="T314" s="4"/>
    </row>
    <row r="315" spans="13:20" ht="12.75">
      <c r="M315" s="13"/>
      <c r="N315" s="9"/>
      <c r="O315" s="15"/>
      <c r="P315" s="21"/>
      <c r="Q315" s="9"/>
      <c r="R315" s="18"/>
      <c r="S315" s="18"/>
      <c r="T315" s="4"/>
    </row>
    <row r="320" spans="13:20" ht="12.75">
      <c r="M320" s="13"/>
      <c r="N320" s="9"/>
      <c r="O320" s="15"/>
      <c r="P320" s="21"/>
      <c r="Q320" s="9"/>
      <c r="R320" s="18"/>
      <c r="S320" s="18"/>
      <c r="T320" s="4"/>
    </row>
    <row r="321" spans="13:20" ht="12.75">
      <c r="M321" s="13"/>
      <c r="N321" s="9"/>
      <c r="O321" s="15"/>
      <c r="P321" s="21"/>
      <c r="Q321" s="9"/>
      <c r="R321" s="18"/>
      <c r="S321" s="18"/>
      <c r="T321" s="4"/>
    </row>
    <row r="323" spans="13:20" ht="12.75">
      <c r="M323" s="13"/>
      <c r="N323" s="9"/>
      <c r="O323" s="15"/>
      <c r="P323" s="21"/>
      <c r="Q323" s="9"/>
      <c r="R323" s="18"/>
      <c r="S323" s="18"/>
      <c r="T323" s="4"/>
    </row>
    <row r="324" spans="13:20" ht="12.75">
      <c r="M324" s="13"/>
      <c r="N324" s="9"/>
      <c r="O324" s="15"/>
      <c r="P324" s="21"/>
      <c r="Q324" s="9"/>
      <c r="R324" s="18"/>
      <c r="S324" s="18"/>
      <c r="T324" s="4"/>
    </row>
    <row r="325" spans="13:20" ht="12.75">
      <c r="M325" s="13"/>
      <c r="N325" s="9"/>
      <c r="O325" s="15"/>
      <c r="P325" s="21"/>
      <c r="Q325" s="9"/>
      <c r="R325" s="18"/>
      <c r="S325" s="18"/>
      <c r="T325" s="4"/>
    </row>
    <row r="326" spans="13:20" ht="12.75">
      <c r="M326" s="13"/>
      <c r="N326" s="9"/>
      <c r="O326" s="15"/>
      <c r="P326" s="21"/>
      <c r="Q326" s="9"/>
      <c r="R326" s="18"/>
      <c r="S326" s="18"/>
      <c r="T326" s="4"/>
    </row>
    <row r="327" spans="13:20" ht="12.75">
      <c r="M327" s="13"/>
      <c r="N327" s="9"/>
      <c r="O327" s="15"/>
      <c r="P327" s="21"/>
      <c r="Q327" s="9"/>
      <c r="R327" s="18"/>
      <c r="S327" s="18"/>
      <c r="T327" s="4"/>
    </row>
    <row r="330" spans="13:20" ht="12.75">
      <c r="M330" s="13"/>
      <c r="N330" s="9"/>
      <c r="O330" s="15"/>
      <c r="P330" s="21"/>
      <c r="Q330" s="9"/>
      <c r="R330" s="18"/>
      <c r="S330" s="18"/>
      <c r="T330" s="4"/>
    </row>
    <row r="332" spans="13:20" ht="12.75">
      <c r="M332" s="13"/>
      <c r="N332" s="9"/>
      <c r="O332" s="15"/>
      <c r="P332" s="21"/>
      <c r="Q332" s="9"/>
      <c r="R332" s="18"/>
      <c r="S332" s="18"/>
      <c r="T332" s="4"/>
    </row>
    <row r="339" spans="13:20" ht="12.75">
      <c r="M339" s="13"/>
      <c r="N339" s="9"/>
      <c r="O339" s="15"/>
      <c r="P339" s="21"/>
      <c r="Q339" s="9"/>
      <c r="R339" s="18"/>
      <c r="S339" s="18"/>
      <c r="T339" s="4"/>
    </row>
    <row r="342" spans="13:20" ht="12.75">
      <c r="M342" s="13"/>
      <c r="N342" s="9"/>
      <c r="O342" s="15"/>
      <c r="P342" s="21"/>
      <c r="Q342" s="9"/>
      <c r="R342" s="18"/>
      <c r="S342" s="18"/>
      <c r="T342" s="4"/>
    </row>
    <row r="345" spans="13:20" ht="12.75">
      <c r="M345" s="13"/>
      <c r="N345" s="9"/>
      <c r="O345" s="15"/>
      <c r="P345" s="21"/>
      <c r="Q345" s="9"/>
      <c r="R345" s="18"/>
      <c r="S345" s="18"/>
      <c r="T345" s="4"/>
    </row>
    <row r="348" spans="13:20" ht="12.75">
      <c r="M348" s="13"/>
      <c r="N348" s="9"/>
      <c r="O348" s="15"/>
      <c r="P348" s="21"/>
      <c r="Q348" s="9"/>
      <c r="R348" s="18"/>
      <c r="S348" s="18"/>
      <c r="T348" s="4"/>
    </row>
    <row r="350" spans="13:20" ht="12.75">
      <c r="M350" s="13"/>
      <c r="N350" s="9"/>
      <c r="O350" s="15"/>
      <c r="P350" s="21"/>
      <c r="Q350" s="9"/>
      <c r="R350" s="18"/>
      <c r="S350" s="18"/>
      <c r="T350" s="4"/>
    </row>
    <row r="363" spans="13:20" ht="12.75">
      <c r="M363" s="13"/>
      <c r="N363" s="9"/>
      <c r="O363" s="15"/>
      <c r="P363" s="21"/>
      <c r="Q363" s="9"/>
      <c r="R363" s="18"/>
      <c r="S363" s="18"/>
      <c r="T363" s="4"/>
    </row>
    <row r="365" spans="13:20" ht="12.75">
      <c r="M365" s="13"/>
      <c r="N365" s="9"/>
      <c r="O365" s="15"/>
      <c r="P365" s="21"/>
      <c r="Q365" s="9"/>
      <c r="R365" s="18"/>
      <c r="S365" s="18"/>
      <c r="T365" s="4"/>
    </row>
    <row r="366" spans="13:20" ht="12.75">
      <c r="M366" s="13"/>
      <c r="N366" s="9"/>
      <c r="O366" s="15"/>
      <c r="P366" s="21"/>
      <c r="Q366" s="9"/>
      <c r="R366" s="18"/>
      <c r="S366" s="18"/>
      <c r="T366" s="4"/>
    </row>
    <row r="367" spans="13:20" ht="12.75">
      <c r="M367" s="13"/>
      <c r="N367" s="9"/>
      <c r="O367" s="15"/>
      <c r="P367" s="21"/>
      <c r="Q367" s="9"/>
      <c r="R367" s="18"/>
      <c r="S367" s="18"/>
      <c r="T367" s="4"/>
    </row>
    <row r="368" spans="13:20" ht="12.75">
      <c r="M368" s="13"/>
      <c r="N368" s="9"/>
      <c r="O368" s="15"/>
      <c r="P368" s="21"/>
      <c r="Q368" s="9"/>
      <c r="R368" s="18"/>
      <c r="S368" s="18"/>
      <c r="T368" s="4"/>
    </row>
    <row r="369" spans="13:20" ht="12.75">
      <c r="M369" s="13"/>
      <c r="N369" s="9"/>
      <c r="O369" s="15"/>
      <c r="P369" s="21"/>
      <c r="Q369" s="9"/>
      <c r="R369" s="18"/>
      <c r="S369" s="18"/>
      <c r="T369" s="4"/>
    </row>
    <row r="370" spans="13:20" ht="12.75">
      <c r="M370" s="13"/>
      <c r="N370" s="9"/>
      <c r="O370" s="15"/>
      <c r="P370" s="21"/>
      <c r="Q370" s="9"/>
      <c r="R370" s="18"/>
      <c r="S370" s="18"/>
      <c r="T370" s="4"/>
    </row>
    <row r="371" spans="13:20" ht="12.75">
      <c r="M371" s="13"/>
      <c r="N371" s="9"/>
      <c r="O371" s="15"/>
      <c r="P371" s="21"/>
      <c r="Q371" s="9"/>
      <c r="R371" s="18"/>
      <c r="S371" s="18"/>
      <c r="T371" s="4"/>
    </row>
    <row r="378" spans="13:20" ht="12.75">
      <c r="M378" s="13"/>
      <c r="N378" s="9"/>
      <c r="O378" s="15"/>
      <c r="P378" s="21"/>
      <c r="Q378" s="9"/>
      <c r="R378" s="18"/>
      <c r="S378" s="18"/>
      <c r="T378" s="4"/>
    </row>
    <row r="379" spans="13:20" ht="12.75">
      <c r="M379" s="13"/>
      <c r="N379" s="9"/>
      <c r="O379" s="15"/>
      <c r="P379" s="21"/>
      <c r="Q379" s="9"/>
      <c r="R379" s="18"/>
      <c r="S379" s="18"/>
      <c r="T379" s="4"/>
    </row>
    <row r="382" spans="13:21" ht="12.75">
      <c r="M382" s="13"/>
      <c r="N382" s="9"/>
      <c r="O382" s="15"/>
      <c r="P382" s="21"/>
      <c r="Q382" s="9"/>
      <c r="R382" s="18"/>
      <c r="S382" s="18"/>
      <c r="T382" s="4"/>
      <c r="U382" s="4"/>
    </row>
    <row r="387" spans="13:21" ht="12.75">
      <c r="M387" s="13"/>
      <c r="N387" s="9"/>
      <c r="O387" s="15"/>
      <c r="P387" s="21"/>
      <c r="Q387" s="9"/>
      <c r="R387" s="18"/>
      <c r="S387" s="18"/>
      <c r="T387" s="4"/>
      <c r="U387" s="4"/>
    </row>
    <row r="388" spans="13:21" ht="12.75">
      <c r="M388" s="13"/>
      <c r="N388" s="9"/>
      <c r="O388" s="15"/>
      <c r="P388" s="21"/>
      <c r="Q388" s="9"/>
      <c r="R388" s="18"/>
      <c r="S388" s="18"/>
      <c r="T388" s="4"/>
      <c r="U388" s="4"/>
    </row>
    <row r="390" spans="13:21" ht="12.75">
      <c r="M390" s="13"/>
      <c r="N390" s="9"/>
      <c r="O390" s="15"/>
      <c r="P390" s="21"/>
      <c r="Q390" s="9"/>
      <c r="R390" s="18"/>
      <c r="S390" s="18"/>
      <c r="T390" s="4"/>
      <c r="U390" s="4"/>
    </row>
    <row r="391" spans="13:21" ht="12.75">
      <c r="M391" s="13"/>
      <c r="N391" s="9"/>
      <c r="O391" s="15"/>
      <c r="P391" s="21"/>
      <c r="Q391" s="9"/>
      <c r="R391" s="18"/>
      <c r="S391" s="18"/>
      <c r="T391" s="4"/>
      <c r="U391" s="4"/>
    </row>
    <row r="401" spans="13:21" ht="12.75">
      <c r="M401" s="13"/>
      <c r="N401" s="9"/>
      <c r="O401" s="15"/>
      <c r="P401" s="21"/>
      <c r="Q401" s="9"/>
      <c r="R401" s="18"/>
      <c r="S401" s="18"/>
      <c r="T401" s="4"/>
      <c r="U401" s="4"/>
    </row>
    <row r="403" ht="12.75">
      <c r="P403"/>
    </row>
    <row r="404" ht="12.75">
      <c r="P404"/>
    </row>
    <row r="405" ht="12.75">
      <c r="P405"/>
    </row>
    <row r="406" ht="12.75">
      <c r="P406"/>
    </row>
    <row r="407" ht="12.75">
      <c r="P407"/>
    </row>
    <row r="408" ht="12.75">
      <c r="P408"/>
    </row>
    <row r="409" ht="12.75">
      <c r="P409"/>
    </row>
    <row r="410" ht="12.75">
      <c r="P410"/>
    </row>
    <row r="411" ht="12.75">
      <c r="P411"/>
    </row>
    <row r="412" ht="12.75">
      <c r="P412"/>
    </row>
    <row r="413" ht="12.75">
      <c r="P413"/>
    </row>
    <row r="414" ht="12.75">
      <c r="P414"/>
    </row>
    <row r="415" ht="12.75">
      <c r="P415"/>
    </row>
    <row r="416" ht="12.75">
      <c r="P416"/>
    </row>
    <row r="417" ht="12.75">
      <c r="P417"/>
    </row>
    <row r="418" ht="12.75">
      <c r="P418"/>
    </row>
    <row r="419" ht="12.75">
      <c r="P419"/>
    </row>
    <row r="420" ht="12.75">
      <c r="P420"/>
    </row>
    <row r="421" ht="12.75">
      <c r="P421"/>
    </row>
    <row r="422" ht="12.75">
      <c r="P422"/>
    </row>
    <row r="423" ht="12.75">
      <c r="P423"/>
    </row>
    <row r="424" ht="12.75">
      <c r="P424"/>
    </row>
    <row r="425" ht="12.75">
      <c r="P425"/>
    </row>
    <row r="426" ht="12.75">
      <c r="P426"/>
    </row>
    <row r="427" ht="12.75">
      <c r="P427"/>
    </row>
    <row r="428" ht="12.75">
      <c r="P428"/>
    </row>
    <row r="429" spans="4:16" ht="12.75">
      <c r="D429" s="8"/>
      <c r="P429"/>
    </row>
    <row r="430" spans="4:16" ht="12.75">
      <c r="D430" s="8"/>
      <c r="P430"/>
    </row>
    <row r="431" spans="4:16" ht="12.75">
      <c r="D431" s="8"/>
      <c r="P431"/>
    </row>
    <row r="432" spans="4:16" ht="12.75">
      <c r="D432" s="8"/>
      <c r="P432"/>
    </row>
    <row r="433" spans="4:16" ht="12.75">
      <c r="D433" s="8"/>
      <c r="P433"/>
    </row>
    <row r="434" spans="4:16" ht="12.75">
      <c r="D434" s="8"/>
      <c r="P434"/>
    </row>
    <row r="435" spans="4:16" ht="12.75">
      <c r="D435" s="8"/>
      <c r="P435"/>
    </row>
    <row r="436" spans="4:16" ht="12.75">
      <c r="D436" s="8"/>
      <c r="P436"/>
    </row>
    <row r="437" spans="4:16" ht="12.75">
      <c r="D437" s="8"/>
      <c r="P437"/>
    </row>
    <row r="438" spans="4:16" ht="12.75">
      <c r="D438" s="8"/>
      <c r="P438"/>
    </row>
    <row r="439" spans="4:16" ht="12.75">
      <c r="D439" s="8"/>
      <c r="P439"/>
    </row>
    <row r="440" spans="4:16" ht="12.75">
      <c r="D440" s="8"/>
      <c r="P440"/>
    </row>
    <row r="441" spans="4:16" ht="12.75">
      <c r="D441" s="8"/>
      <c r="P441"/>
    </row>
    <row r="442" spans="4:16" ht="12.75">
      <c r="D442" s="8"/>
      <c r="P442"/>
    </row>
    <row r="443" spans="4:16" ht="12.75">
      <c r="D443" s="8"/>
      <c r="P443"/>
    </row>
    <row r="444" spans="4:16" ht="12.75">
      <c r="D444" s="8"/>
      <c r="P444"/>
    </row>
    <row r="445" spans="4:16" ht="12.75">
      <c r="D445" s="8"/>
      <c r="P445"/>
    </row>
    <row r="446" spans="4:16" ht="12.75">
      <c r="D446" s="8"/>
      <c r="P446"/>
    </row>
    <row r="447" spans="4:16" ht="12.75">
      <c r="D447" s="8"/>
      <c r="P447"/>
    </row>
    <row r="448" spans="4:16" ht="12.75">
      <c r="D448" s="8"/>
      <c r="P448"/>
    </row>
    <row r="449" spans="4:16" ht="12.75">
      <c r="D449" s="8"/>
      <c r="P449"/>
    </row>
    <row r="450" spans="4:16" ht="12.75">
      <c r="D450" s="8"/>
      <c r="P450"/>
    </row>
    <row r="451" spans="4:16" ht="12.75">
      <c r="D451" s="8"/>
      <c r="P451"/>
    </row>
    <row r="452" spans="4:16" ht="12.75">
      <c r="D452" s="8"/>
      <c r="P452"/>
    </row>
    <row r="453" spans="4:16" ht="12.75">
      <c r="D453" s="8"/>
      <c r="P453"/>
    </row>
    <row r="454" spans="4:16" ht="12.75">
      <c r="D454" s="8"/>
      <c r="P454"/>
    </row>
    <row r="455" ht="12.75">
      <c r="P455"/>
    </row>
    <row r="456" spans="4:16" ht="12.75">
      <c r="D456" s="8"/>
      <c r="P456"/>
    </row>
    <row r="457" spans="4:16" ht="12.75">
      <c r="D457" s="8"/>
      <c r="P457"/>
    </row>
    <row r="458" spans="4:16" ht="12.75">
      <c r="D458" s="8"/>
      <c r="P458"/>
    </row>
    <row r="459" spans="4:16" ht="12.75">
      <c r="D459" s="8"/>
      <c r="P459"/>
    </row>
    <row r="460" spans="4:16" ht="12.75">
      <c r="D460" s="8"/>
      <c r="P460"/>
    </row>
    <row r="461" spans="4:16" ht="12.75">
      <c r="D461" s="8"/>
      <c r="P461"/>
    </row>
    <row r="462" spans="6:16" ht="12.75">
      <c r="F462" s="1"/>
      <c r="P462"/>
    </row>
    <row r="463" ht="12.75">
      <c r="P463"/>
    </row>
    <row r="464" ht="12.75">
      <c r="P464"/>
    </row>
    <row r="465" ht="12.75">
      <c r="P465"/>
    </row>
    <row r="466" ht="12.75">
      <c r="P466"/>
    </row>
    <row r="467" ht="12.75">
      <c r="P467"/>
    </row>
    <row r="468" ht="12.75">
      <c r="P468"/>
    </row>
    <row r="469" ht="12.75">
      <c r="P469"/>
    </row>
    <row r="470" ht="12.75">
      <c r="P470"/>
    </row>
    <row r="471" ht="12.75">
      <c r="P471"/>
    </row>
    <row r="472" ht="12.75">
      <c r="P472"/>
    </row>
    <row r="473" ht="12.75">
      <c r="P473"/>
    </row>
    <row r="474" ht="12.75">
      <c r="P474"/>
    </row>
    <row r="475" ht="12.75">
      <c r="P475"/>
    </row>
    <row r="476" ht="12.75">
      <c r="P476"/>
    </row>
    <row r="477" ht="12.75">
      <c r="P477"/>
    </row>
    <row r="478" ht="12.75">
      <c r="P478"/>
    </row>
    <row r="479" ht="12.75">
      <c r="P479"/>
    </row>
    <row r="480" ht="12.75">
      <c r="P480"/>
    </row>
    <row r="481" ht="12.75">
      <c r="P481"/>
    </row>
    <row r="482" ht="12.75">
      <c r="P482"/>
    </row>
    <row r="483" ht="14.25" customHeight="1">
      <c r="P483"/>
    </row>
    <row r="484" ht="12.75">
      <c r="P484"/>
    </row>
    <row r="485" ht="12.75">
      <c r="P485"/>
    </row>
    <row r="486" ht="12.75">
      <c r="P486"/>
    </row>
    <row r="487" ht="12.75">
      <c r="P487"/>
    </row>
    <row r="488" ht="12.75">
      <c r="P488"/>
    </row>
    <row r="489" ht="12.75">
      <c r="P489"/>
    </row>
    <row r="490" ht="12.75">
      <c r="P490"/>
    </row>
    <row r="491" ht="12.75">
      <c r="P491"/>
    </row>
    <row r="492" ht="12.75">
      <c r="P492"/>
    </row>
    <row r="493" ht="12.75">
      <c r="P493"/>
    </row>
    <row r="494" ht="12.75">
      <c r="P494"/>
    </row>
    <row r="495" ht="12.75">
      <c r="P495"/>
    </row>
    <row r="496" ht="12.75">
      <c r="P496"/>
    </row>
    <row r="497" ht="12.75">
      <c r="P497"/>
    </row>
    <row r="498" ht="12.75">
      <c r="P498"/>
    </row>
    <row r="499" ht="12.75">
      <c r="P499"/>
    </row>
    <row r="500" ht="12.75">
      <c r="P500"/>
    </row>
    <row r="501" ht="12.75">
      <c r="P501"/>
    </row>
    <row r="502" spans="4:16" ht="12.75">
      <c r="D502" s="8"/>
      <c r="P502"/>
    </row>
    <row r="503" spans="4:16" ht="12.75">
      <c r="D503" s="8"/>
      <c r="P503"/>
    </row>
    <row r="504" spans="4:16" ht="12.75">
      <c r="D504" s="8"/>
      <c r="P504"/>
    </row>
    <row r="505" spans="4:16" ht="12.75">
      <c r="D505" s="8"/>
      <c r="P505"/>
    </row>
    <row r="506" spans="4:16" ht="12.75">
      <c r="D506" s="8"/>
      <c r="P506"/>
    </row>
    <row r="507" spans="4:16" ht="12.75">
      <c r="D507" s="8"/>
      <c r="P507"/>
    </row>
    <row r="508" spans="4:16" ht="12.75">
      <c r="D508" s="8"/>
      <c r="P508"/>
    </row>
    <row r="509" spans="4:16" ht="12.75">
      <c r="D509" s="8"/>
      <c r="P509"/>
    </row>
    <row r="510" spans="4:16" ht="12.75">
      <c r="D510" s="8"/>
      <c r="P510"/>
    </row>
    <row r="511" spans="4:16" ht="12.75">
      <c r="D511" s="8"/>
      <c r="P511"/>
    </row>
    <row r="512" spans="4:16" ht="12.75">
      <c r="D512" s="8"/>
      <c r="P512"/>
    </row>
    <row r="513" spans="4:16" ht="12.75">
      <c r="D513" s="8"/>
      <c r="P513"/>
    </row>
    <row r="514" spans="4:16" ht="12.75">
      <c r="D514" s="8"/>
      <c r="P514"/>
    </row>
    <row r="515" spans="4:16" ht="12.75">
      <c r="D515" s="8"/>
      <c r="P515"/>
    </row>
    <row r="516" spans="4:16" ht="12.75">
      <c r="D516" s="8"/>
      <c r="P516"/>
    </row>
    <row r="517" spans="4:16" ht="12.75">
      <c r="D517" s="8"/>
      <c r="P517"/>
    </row>
    <row r="518" spans="4:16" ht="12.75">
      <c r="D518" s="8"/>
      <c r="P518"/>
    </row>
    <row r="519" spans="4:16" ht="12.75">
      <c r="D519" s="8"/>
      <c r="P519"/>
    </row>
    <row r="520" spans="4:16" ht="12.75">
      <c r="D520" s="8"/>
      <c r="P520"/>
    </row>
    <row r="521" spans="4:16" ht="12.75">
      <c r="D521" s="8"/>
      <c r="P521"/>
    </row>
    <row r="522" spans="4:16" ht="12.75">
      <c r="D522" s="8"/>
      <c r="P522"/>
    </row>
    <row r="523" spans="4:16" ht="12.75">
      <c r="D523" s="8"/>
      <c r="P523"/>
    </row>
    <row r="524" spans="4:16" ht="12.75">
      <c r="D524" s="8"/>
      <c r="P524"/>
    </row>
    <row r="525" spans="4:16" ht="12.75">
      <c r="D525" s="8"/>
      <c r="P525"/>
    </row>
    <row r="526" spans="4:16" ht="12.75">
      <c r="D526" s="8"/>
      <c r="P526"/>
    </row>
    <row r="527" spans="4:16" ht="12.75">
      <c r="D527" s="8"/>
      <c r="P527"/>
    </row>
    <row r="528" spans="4:16" ht="12.75">
      <c r="D528" s="8"/>
      <c r="P528"/>
    </row>
    <row r="529" spans="4:16" ht="12.75">
      <c r="D529" s="8"/>
      <c r="P529"/>
    </row>
    <row r="530" spans="4:16" ht="12.75">
      <c r="D530" s="8"/>
      <c r="P530"/>
    </row>
    <row r="531" spans="4:16" ht="12.75">
      <c r="D531" s="8"/>
      <c r="P531"/>
    </row>
    <row r="532" spans="4:16" ht="12.75">
      <c r="D532" s="8"/>
      <c r="P532"/>
    </row>
    <row r="533" spans="4:16" ht="12.75">
      <c r="D533" s="8"/>
      <c r="P533"/>
    </row>
    <row r="534" spans="4:16" ht="12.75">
      <c r="D534" s="8"/>
      <c r="P534"/>
    </row>
    <row r="535" spans="4:16" ht="12.75">
      <c r="D535" s="8"/>
      <c r="P535"/>
    </row>
    <row r="536" spans="4:16" ht="12.75">
      <c r="D536" s="8"/>
      <c r="P536"/>
    </row>
    <row r="537" spans="4:16" ht="12.75">
      <c r="D537" s="8"/>
      <c r="P537"/>
    </row>
    <row r="538" spans="4:16" ht="12.75">
      <c r="D538" s="8"/>
      <c r="P538"/>
    </row>
    <row r="539" spans="4:16" ht="12.75">
      <c r="D539" s="8"/>
      <c r="P539"/>
    </row>
    <row r="540" spans="4:16" ht="12.75">
      <c r="D540" s="8"/>
      <c r="P540"/>
    </row>
    <row r="541" spans="4:16" ht="12.75">
      <c r="D541" s="8"/>
      <c r="P541"/>
    </row>
    <row r="542" spans="4:16" ht="12.75">
      <c r="D542" s="8"/>
      <c r="P542"/>
    </row>
    <row r="543" spans="4:16" ht="12.75">
      <c r="D543" s="8"/>
      <c r="P543"/>
    </row>
    <row r="544" spans="4:16" ht="12.75">
      <c r="D544" s="8"/>
      <c r="P544"/>
    </row>
    <row r="545" spans="4:16" ht="12.75">
      <c r="D545" s="8"/>
      <c r="P545"/>
    </row>
    <row r="546" spans="4:16" ht="12.75">
      <c r="D546" s="8"/>
      <c r="P546"/>
    </row>
    <row r="547" spans="4:16" ht="12.75">
      <c r="D547" s="8"/>
      <c r="P547"/>
    </row>
    <row r="548" spans="4:16" ht="12.75">
      <c r="D548" s="8"/>
      <c r="P548"/>
    </row>
    <row r="549" spans="4:16" ht="12.75">
      <c r="D549" s="8"/>
      <c r="P549"/>
    </row>
    <row r="550" spans="4:16" ht="12.75">
      <c r="D550" s="8"/>
      <c r="P550"/>
    </row>
    <row r="551" spans="4:16" ht="12.75">
      <c r="D551" s="8"/>
      <c r="P551"/>
    </row>
    <row r="552" spans="4:16" ht="12.75">
      <c r="D552" s="8"/>
      <c r="P552"/>
    </row>
    <row r="553" spans="4:16" ht="12.75">
      <c r="D553" s="8"/>
      <c r="P553"/>
    </row>
    <row r="554" spans="4:16" ht="12.75">
      <c r="D554" s="8"/>
      <c r="P554"/>
    </row>
    <row r="555" spans="4:16" ht="12.75">
      <c r="D555" s="8"/>
      <c r="P555"/>
    </row>
    <row r="556" spans="4:16" ht="12.75">
      <c r="D556" s="8"/>
      <c r="P556"/>
    </row>
    <row r="557" spans="4:16" ht="12.75">
      <c r="D557" s="8"/>
      <c r="P557"/>
    </row>
    <row r="558" spans="4:16" ht="12.75">
      <c r="D558" s="8"/>
      <c r="P558"/>
    </row>
    <row r="559" spans="4:16" ht="12.75">
      <c r="D559" s="8"/>
      <c r="P559"/>
    </row>
    <row r="560" spans="4:16" ht="12.75">
      <c r="D560" s="8"/>
      <c r="P560"/>
    </row>
    <row r="561" spans="4:16" ht="12.75">
      <c r="D561" s="8"/>
      <c r="P561"/>
    </row>
    <row r="562" spans="4:16" ht="12.75">
      <c r="D562" s="8"/>
      <c r="P562"/>
    </row>
    <row r="563" spans="4:16" ht="12.75">
      <c r="D563" s="8"/>
      <c r="P563"/>
    </row>
    <row r="564" spans="4:16" ht="12.75">
      <c r="D564" s="8"/>
      <c r="P564"/>
    </row>
    <row r="565" spans="4:16" ht="12.75">
      <c r="D565" s="8"/>
      <c r="P565"/>
    </row>
    <row r="566" spans="4:16" ht="12.75">
      <c r="D566" s="8"/>
      <c r="P566"/>
    </row>
    <row r="567" spans="4:16" ht="12.75">
      <c r="D567" s="8"/>
      <c r="P567"/>
    </row>
    <row r="568" spans="4:16" ht="12.75">
      <c r="D568" s="8"/>
      <c r="P568"/>
    </row>
    <row r="569" spans="4:16" ht="12.75">
      <c r="D569" s="8"/>
      <c r="P569"/>
    </row>
    <row r="570" spans="4:16" ht="12.75">
      <c r="D570" s="8"/>
      <c r="P570"/>
    </row>
    <row r="571" spans="4:16" ht="12.75">
      <c r="D571" s="8"/>
      <c r="P571"/>
    </row>
    <row r="572" spans="4:16" ht="12.75">
      <c r="D572" s="8"/>
      <c r="P572"/>
    </row>
    <row r="573" spans="4:16" ht="12.75">
      <c r="D573" s="8"/>
      <c r="P573"/>
    </row>
    <row r="574" spans="4:16" ht="12.75">
      <c r="D574" s="8"/>
      <c r="P574"/>
    </row>
    <row r="575" spans="4:16" ht="12.75">
      <c r="D575" s="8"/>
      <c r="P575"/>
    </row>
    <row r="576" spans="4:16" ht="12.75">
      <c r="D576" s="8"/>
      <c r="P576"/>
    </row>
    <row r="577" spans="4:16" ht="12.75">
      <c r="D577" s="8"/>
      <c r="P577"/>
    </row>
    <row r="578" spans="4:16" ht="12.75">
      <c r="D578" s="8"/>
      <c r="P578"/>
    </row>
    <row r="579" spans="4:16" ht="12.75">
      <c r="D579" s="8"/>
      <c r="P579"/>
    </row>
    <row r="580" spans="4:16" ht="12.75">
      <c r="D580" s="8"/>
      <c r="P580"/>
    </row>
    <row r="581" spans="4:16" ht="12.75">
      <c r="D581" s="8"/>
      <c r="P581"/>
    </row>
    <row r="582" spans="4:16" ht="12.75">
      <c r="D582" s="8"/>
      <c r="P582"/>
    </row>
    <row r="583" spans="4:16" ht="12.75">
      <c r="D583" s="8"/>
      <c r="P583"/>
    </row>
    <row r="584" spans="4:16" ht="12.75">
      <c r="D584" s="8"/>
      <c r="P584"/>
    </row>
    <row r="585" spans="4:16" ht="12.75">
      <c r="D585" s="8"/>
      <c r="P585"/>
    </row>
    <row r="586" spans="4:16" ht="12.75">
      <c r="D586" s="8"/>
      <c r="P586"/>
    </row>
    <row r="587" spans="4:16" ht="12.75">
      <c r="D587" s="8"/>
      <c r="P587"/>
    </row>
    <row r="588" spans="4:16" ht="12.75">
      <c r="D588" s="8"/>
      <c r="P588"/>
    </row>
    <row r="589" spans="4:16" ht="12.75">
      <c r="D589" s="8"/>
      <c r="P589"/>
    </row>
    <row r="590" spans="4:16" ht="12.75">
      <c r="D590" s="8"/>
      <c r="P590"/>
    </row>
    <row r="591" spans="4:16" ht="12.75">
      <c r="D591" s="8"/>
      <c r="P591"/>
    </row>
    <row r="592" spans="4:16" ht="12.75">
      <c r="D592" s="8"/>
      <c r="P592"/>
    </row>
    <row r="593" spans="4:16" ht="12.75">
      <c r="D593" s="8"/>
      <c r="P593"/>
    </row>
    <row r="594" spans="4:16" ht="12.75">
      <c r="D594" s="8"/>
      <c r="P594"/>
    </row>
    <row r="595" spans="4:16" ht="12.75">
      <c r="D595" s="8"/>
      <c r="P595"/>
    </row>
    <row r="596" spans="4:16" ht="12.75">
      <c r="D596" s="8"/>
      <c r="P596"/>
    </row>
    <row r="597" spans="4:16" ht="12.75">
      <c r="D597" s="8"/>
      <c r="P597"/>
    </row>
    <row r="598" spans="4:16" ht="12.75">
      <c r="D598" s="8"/>
      <c r="P598"/>
    </row>
    <row r="599" spans="4:16" ht="12.75">
      <c r="D599" s="8"/>
      <c r="P599"/>
    </row>
    <row r="600" spans="4:16" ht="12.75">
      <c r="D600" s="8"/>
      <c r="P600"/>
    </row>
    <row r="601" spans="4:16" ht="12.75">
      <c r="D601" s="8"/>
      <c r="P601"/>
    </row>
    <row r="602" spans="4:16" ht="12.75">
      <c r="D602" s="8"/>
      <c r="P602"/>
    </row>
    <row r="603" spans="4:16" ht="12.75">
      <c r="D603" s="8"/>
      <c r="P603"/>
    </row>
    <row r="604" spans="4:16" ht="12.75">
      <c r="D604" s="8"/>
      <c r="P604"/>
    </row>
    <row r="605" spans="4:16" ht="12.75">
      <c r="D605" s="8"/>
      <c r="P605"/>
    </row>
    <row r="606" spans="4:16" ht="12.75">
      <c r="D606" s="8"/>
      <c r="P606"/>
    </row>
    <row r="607" spans="4:16" ht="12.75">
      <c r="D607" s="8"/>
      <c r="P607"/>
    </row>
    <row r="608" spans="4:16" ht="12.75">
      <c r="D608" s="8"/>
      <c r="P608"/>
    </row>
    <row r="609" spans="4:16" ht="12.75">
      <c r="D609" s="8"/>
      <c r="P609"/>
    </row>
    <row r="610" spans="4:16" ht="12.75">
      <c r="D610" s="8"/>
      <c r="P610"/>
    </row>
    <row r="611" spans="4:16" ht="12.75">
      <c r="D611" s="8"/>
      <c r="P611"/>
    </row>
    <row r="612" spans="4:16" ht="12.75">
      <c r="D612" s="8"/>
      <c r="P612"/>
    </row>
    <row r="613" spans="4:16" ht="12.75">
      <c r="D613" s="8"/>
      <c r="P613"/>
    </row>
    <row r="614" spans="4:16" ht="12.75">
      <c r="D614" s="8"/>
      <c r="P614"/>
    </row>
    <row r="615" spans="4:16" ht="12.75">
      <c r="D615" s="8"/>
      <c r="P615"/>
    </row>
    <row r="616" spans="4:16" ht="12.75">
      <c r="D616" s="8"/>
      <c r="P616"/>
    </row>
    <row r="617" spans="4:16" ht="12.75">
      <c r="D617" s="8"/>
      <c r="P617"/>
    </row>
    <row r="618" spans="4:16" ht="12.75">
      <c r="D618" s="8"/>
      <c r="P618"/>
    </row>
    <row r="619" spans="4:16" ht="12.75">
      <c r="D619" s="8"/>
      <c r="P619"/>
    </row>
    <row r="620" spans="4:16" ht="12.75">
      <c r="D620" s="8"/>
      <c r="P620"/>
    </row>
    <row r="621" spans="4:16" ht="12.75">
      <c r="D621" s="8"/>
      <c r="P621"/>
    </row>
    <row r="622" spans="4:16" ht="12.75">
      <c r="D622" s="8"/>
      <c r="P622"/>
    </row>
    <row r="623" spans="4:16" ht="12.75">
      <c r="D623" s="8"/>
      <c r="P623"/>
    </row>
    <row r="624" spans="4:16" ht="12.75">
      <c r="D624" s="8"/>
      <c r="P624"/>
    </row>
    <row r="625" spans="4:16" ht="12.75">
      <c r="D625" s="8"/>
      <c r="P625"/>
    </row>
    <row r="626" spans="4:16" ht="12.75">
      <c r="D626" s="8"/>
      <c r="P626"/>
    </row>
    <row r="627" spans="4:16" ht="12.75">
      <c r="D627" s="8"/>
      <c r="P627"/>
    </row>
    <row r="628" spans="4:16" ht="12.75">
      <c r="D628" s="8"/>
      <c r="P628"/>
    </row>
    <row r="629" spans="4:16" ht="12.75">
      <c r="D629" s="8"/>
      <c r="P629"/>
    </row>
    <row r="630" spans="4:16" ht="12.75">
      <c r="D630" s="8"/>
      <c r="P630"/>
    </row>
    <row r="631" spans="4:16" ht="12.75">
      <c r="D631" s="8"/>
      <c r="P631"/>
    </row>
    <row r="632" spans="4:16" ht="12.75">
      <c r="D632" s="8"/>
      <c r="P632"/>
    </row>
    <row r="633" spans="4:16" ht="12.75">
      <c r="D633" s="8"/>
      <c r="P633"/>
    </row>
    <row r="634" spans="4:16" ht="12.75">
      <c r="D634" s="8"/>
      <c r="P634"/>
    </row>
    <row r="635" spans="4:16" ht="12.75">
      <c r="D635" s="8"/>
      <c r="P635"/>
    </row>
    <row r="636" spans="4:16" ht="12.75">
      <c r="D636" s="8"/>
      <c r="P636"/>
    </row>
    <row r="637" spans="4:16" ht="12.75">
      <c r="D637" s="8"/>
      <c r="P637"/>
    </row>
    <row r="638" spans="4:16" ht="12.75">
      <c r="D638" s="8"/>
      <c r="P638"/>
    </row>
    <row r="639" spans="4:16" ht="12.75">
      <c r="D639" s="8"/>
      <c r="P639"/>
    </row>
    <row r="640" spans="4:16" ht="12.75">
      <c r="D640" s="8"/>
      <c r="P640"/>
    </row>
    <row r="641" ht="12.75">
      <c r="P641"/>
    </row>
    <row r="642" ht="12.75">
      <c r="P642"/>
    </row>
    <row r="643" ht="12.75">
      <c r="P643"/>
    </row>
    <row r="644" ht="12.75">
      <c r="P644"/>
    </row>
    <row r="645" ht="12.75">
      <c r="P645"/>
    </row>
    <row r="646" ht="12.75">
      <c r="P646"/>
    </row>
    <row r="647" ht="12.75">
      <c r="P647"/>
    </row>
    <row r="648" ht="12.75">
      <c r="P648"/>
    </row>
    <row r="649" ht="12.75">
      <c r="P649"/>
    </row>
    <row r="650" ht="12.75">
      <c r="P650"/>
    </row>
    <row r="651" ht="12.75">
      <c r="P651"/>
    </row>
    <row r="652" ht="12.75">
      <c r="P652"/>
    </row>
    <row r="653" ht="12.75">
      <c r="P653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2"/>
      <c r="D980" s="3"/>
      <c r="E980" s="4"/>
      <c r="F980" s="4"/>
    </row>
    <row r="981" spans="2:6" ht="12.75">
      <c r="B981" s="4"/>
      <c r="C981" s="4"/>
      <c r="D981" s="4"/>
      <c r="E981" s="4"/>
      <c r="F981" s="5"/>
    </row>
    <row r="982" spans="2:6" ht="12.75">
      <c r="B982" s="4"/>
      <c r="C982" s="4"/>
      <c r="D982" s="4"/>
      <c r="E982" s="4"/>
      <c r="F982" s="5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spans="7:8" ht="12.75">
      <c r="G992" s="4"/>
      <c r="H992" s="4"/>
    </row>
    <row r="993" spans="7:8" ht="12.75">
      <c r="G993" s="4"/>
      <c r="H993" s="4"/>
    </row>
    <row r="994" ht="12.75">
      <c r="H994" s="4"/>
    </row>
    <row r="995" ht="12.75">
      <c r="H995" s="4"/>
    </row>
    <row r="996" ht="12.75">
      <c r="H996" s="4"/>
    </row>
    <row r="997" ht="12.75">
      <c r="H997" s="2"/>
    </row>
    <row r="998" spans="8:9" ht="12.75">
      <c r="H998" s="1"/>
      <c r="I998" s="4"/>
    </row>
    <row r="999" spans="8:9" ht="12.75">
      <c r="H999" s="1"/>
      <c r="I999" s="4"/>
    </row>
    <row r="1000" ht="12.75">
      <c r="I1000" s="4"/>
    </row>
    <row r="1001" ht="12.75">
      <c r="I1001" s="4"/>
    </row>
    <row r="1002" ht="12.75">
      <c r="I1002" s="4"/>
    </row>
    <row r="1003" ht="12.75">
      <c r="I1003" s="4"/>
    </row>
    <row r="1004" ht="12.75">
      <c r="I1004" s="4"/>
    </row>
    <row r="1005" ht="12.75">
      <c r="I1005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69">
      <selection activeCell="B192" sqref="B192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4.421875" style="0" customWidth="1"/>
    <col min="6" max="6" width="6.421875" style="0" customWidth="1"/>
    <col min="7" max="7" width="6.57421875" style="0" customWidth="1"/>
  </cols>
  <sheetData>
    <row r="1" spans="1:8" ht="15">
      <c r="A1" s="6" t="s">
        <v>252</v>
      </c>
      <c r="B1" s="7"/>
      <c r="C1" s="7"/>
      <c r="D1" s="7"/>
      <c r="E1" s="7"/>
      <c r="F1" s="7"/>
      <c r="G1" s="4"/>
      <c r="H1" s="4"/>
    </row>
    <row r="2" spans="1:8" ht="12.75">
      <c r="A2" s="1" t="s">
        <v>8</v>
      </c>
      <c r="D2" s="1" t="s">
        <v>248</v>
      </c>
      <c r="H2" s="4"/>
    </row>
    <row r="3" spans="1:8" ht="12.75">
      <c r="A3" s="1" t="s">
        <v>112</v>
      </c>
      <c r="B3" s="1"/>
      <c r="D3" s="1" t="s">
        <v>113</v>
      </c>
      <c r="H3" s="4"/>
    </row>
    <row r="4" spans="1:8" ht="12.75">
      <c r="A4" s="1" t="s">
        <v>114</v>
      </c>
      <c r="B4" s="4"/>
      <c r="C4" s="4"/>
      <c r="D4" s="1" t="s">
        <v>115</v>
      </c>
      <c r="E4" s="4"/>
      <c r="F4" s="4"/>
      <c r="H4" s="4"/>
    </row>
    <row r="5" spans="1:8" ht="12.75">
      <c r="A5" s="1"/>
      <c r="B5" s="9"/>
      <c r="C5" s="1"/>
      <c r="D5" s="4"/>
      <c r="E5" s="4"/>
      <c r="F5" s="18"/>
      <c r="G5" s="18"/>
      <c r="H5" s="4"/>
    </row>
    <row r="6" spans="1:8" ht="12.75">
      <c r="A6" s="1" t="s">
        <v>33</v>
      </c>
      <c r="B6" s="9"/>
      <c r="C6" s="1"/>
      <c r="D6" s="4"/>
      <c r="E6" s="4"/>
      <c r="F6" s="18"/>
      <c r="G6" s="18"/>
      <c r="H6" s="4"/>
    </row>
    <row r="7" spans="1:8" ht="12.75">
      <c r="A7" s="13">
        <v>1</v>
      </c>
      <c r="B7" s="9">
        <v>3</v>
      </c>
      <c r="C7" s="1" t="s">
        <v>181</v>
      </c>
      <c r="D7" s="4" t="s">
        <v>44</v>
      </c>
      <c r="E7" s="4"/>
      <c r="F7" s="18">
        <v>57.07</v>
      </c>
      <c r="G7" s="18">
        <v>0</v>
      </c>
      <c r="H7" s="4" t="s">
        <v>183</v>
      </c>
    </row>
    <row r="8" spans="1:8" ht="12.75">
      <c r="A8" s="13">
        <v>2</v>
      </c>
      <c r="B8" s="9">
        <v>1</v>
      </c>
      <c r="C8" s="1" t="s">
        <v>36</v>
      </c>
      <c r="D8" s="4" t="s">
        <v>37</v>
      </c>
      <c r="E8" s="4"/>
      <c r="F8" s="18">
        <v>60.92</v>
      </c>
      <c r="G8" s="18">
        <f>F8-57.07</f>
        <v>3.8500000000000014</v>
      </c>
      <c r="H8" s="4" t="s">
        <v>183</v>
      </c>
    </row>
    <row r="9" spans="1:8" ht="12.75">
      <c r="A9" s="13">
        <v>3</v>
      </c>
      <c r="B9" s="9">
        <v>6</v>
      </c>
      <c r="C9" s="1" t="s">
        <v>144</v>
      </c>
      <c r="D9" s="4" t="s">
        <v>182</v>
      </c>
      <c r="E9" s="4"/>
      <c r="F9" s="18">
        <v>61.01</v>
      </c>
      <c r="G9" s="18">
        <f>F9-57.07</f>
        <v>3.9399999999999977</v>
      </c>
      <c r="H9" s="4" t="s">
        <v>183</v>
      </c>
    </row>
    <row r="10" spans="1:8" ht="12.75">
      <c r="A10" s="13">
        <v>4</v>
      </c>
      <c r="B10" s="9">
        <v>5</v>
      </c>
      <c r="C10" s="1" t="s">
        <v>34</v>
      </c>
      <c r="D10" s="4" t="s">
        <v>35</v>
      </c>
      <c r="E10" s="4"/>
      <c r="F10" s="18">
        <v>65.57</v>
      </c>
      <c r="G10" s="18">
        <f>F10-57.07</f>
        <v>8.499999999999993</v>
      </c>
      <c r="H10" s="4" t="s">
        <v>183</v>
      </c>
    </row>
    <row r="11" spans="1:8" ht="12.75">
      <c r="A11" s="13">
        <v>5</v>
      </c>
      <c r="B11" s="9">
        <v>2</v>
      </c>
      <c r="C11" s="1" t="s">
        <v>184</v>
      </c>
      <c r="D11" s="4" t="s">
        <v>185</v>
      </c>
      <c r="E11" s="4"/>
      <c r="F11" s="18">
        <v>67.67</v>
      </c>
      <c r="G11" s="18">
        <f>F11-57.07</f>
        <v>10.600000000000001</v>
      </c>
      <c r="H11" s="4" t="s">
        <v>183</v>
      </c>
    </row>
    <row r="12" spans="1:8" ht="12.75">
      <c r="A12" s="13">
        <v>6</v>
      </c>
      <c r="B12" s="9">
        <v>4</v>
      </c>
      <c r="C12" s="1" t="s">
        <v>30</v>
      </c>
      <c r="D12" s="4" t="s">
        <v>45</v>
      </c>
      <c r="E12" s="4"/>
      <c r="F12" s="18">
        <v>89.34</v>
      </c>
      <c r="G12" s="18">
        <f>F12-57.07</f>
        <v>32.27</v>
      </c>
      <c r="H12" s="4" t="s">
        <v>183</v>
      </c>
    </row>
    <row r="13" spans="1:8" ht="12.75">
      <c r="A13" s="1"/>
      <c r="B13" s="9"/>
      <c r="C13" s="1"/>
      <c r="D13" s="4"/>
      <c r="E13" s="4"/>
      <c r="F13" s="18"/>
      <c r="G13" s="18"/>
      <c r="H13" s="4"/>
    </row>
    <row r="14" spans="1:8" ht="12.75">
      <c r="A14" s="1" t="s">
        <v>38</v>
      </c>
      <c r="B14" s="9"/>
      <c r="C14" s="1"/>
      <c r="D14" s="4"/>
      <c r="E14" s="4"/>
      <c r="F14" s="18"/>
      <c r="G14" s="18"/>
      <c r="H14" s="4"/>
    </row>
    <row r="15" spans="1:8" ht="12.75">
      <c r="A15" s="9">
        <v>1</v>
      </c>
      <c r="B15" s="9">
        <v>11</v>
      </c>
      <c r="C15" s="11" t="s">
        <v>39</v>
      </c>
      <c r="D15" s="12" t="s">
        <v>187</v>
      </c>
      <c r="E15" s="4"/>
      <c r="F15" s="18">
        <v>53.69</v>
      </c>
      <c r="G15" s="18">
        <v>0</v>
      </c>
      <c r="H15" s="4" t="s">
        <v>186</v>
      </c>
    </row>
    <row r="16" spans="1:8" ht="12.75">
      <c r="A16" s="9">
        <v>2</v>
      </c>
      <c r="B16" s="9">
        <v>16</v>
      </c>
      <c r="C16" s="11" t="s">
        <v>105</v>
      </c>
      <c r="D16" s="12" t="s">
        <v>188</v>
      </c>
      <c r="F16" s="18">
        <v>57.75</v>
      </c>
      <c r="G16" s="18">
        <f aca="true" t="shared" si="0" ref="G16:G22">F16-53.69</f>
        <v>4.060000000000002</v>
      </c>
      <c r="H16" s="4" t="s">
        <v>186</v>
      </c>
    </row>
    <row r="17" spans="1:8" ht="12.75">
      <c r="A17" s="9">
        <v>3</v>
      </c>
      <c r="B17" s="9">
        <v>12</v>
      </c>
      <c r="C17" s="11" t="s">
        <v>0</v>
      </c>
      <c r="D17" s="12" t="s">
        <v>40</v>
      </c>
      <c r="E17" s="4"/>
      <c r="F17" s="18">
        <v>58.11</v>
      </c>
      <c r="G17" s="18">
        <f t="shared" si="0"/>
        <v>4.420000000000002</v>
      </c>
      <c r="H17" s="4" t="s">
        <v>186</v>
      </c>
    </row>
    <row r="18" spans="1:8" ht="12.75">
      <c r="A18" s="9">
        <v>4</v>
      </c>
      <c r="B18" s="9">
        <v>13</v>
      </c>
      <c r="C18" s="11" t="s">
        <v>127</v>
      </c>
      <c r="D18" s="12" t="s">
        <v>190</v>
      </c>
      <c r="E18" s="4"/>
      <c r="F18" s="18">
        <v>64.09</v>
      </c>
      <c r="G18" s="18">
        <f t="shared" si="0"/>
        <v>10.400000000000006</v>
      </c>
      <c r="H18" s="4" t="s">
        <v>186</v>
      </c>
    </row>
    <row r="19" spans="1:8" ht="12.75">
      <c r="A19" s="9">
        <v>5</v>
      </c>
      <c r="B19" s="9">
        <v>14</v>
      </c>
      <c r="C19" s="11" t="s">
        <v>123</v>
      </c>
      <c r="D19" s="12" t="s">
        <v>191</v>
      </c>
      <c r="E19" s="4"/>
      <c r="F19" s="18">
        <v>64.55</v>
      </c>
      <c r="G19" s="18">
        <f t="shared" si="0"/>
        <v>10.86</v>
      </c>
      <c r="H19" s="4" t="s">
        <v>186</v>
      </c>
    </row>
    <row r="20" spans="1:8" ht="12.75">
      <c r="A20" s="9">
        <v>6</v>
      </c>
      <c r="B20" s="9">
        <v>10</v>
      </c>
      <c r="C20" s="11" t="s">
        <v>124</v>
      </c>
      <c r="D20" s="12" t="s">
        <v>60</v>
      </c>
      <c r="E20" s="4"/>
      <c r="F20" s="18">
        <v>66.14</v>
      </c>
      <c r="G20" s="18">
        <f t="shared" si="0"/>
        <v>12.450000000000003</v>
      </c>
      <c r="H20" s="4" t="s">
        <v>186</v>
      </c>
    </row>
    <row r="21" spans="1:8" ht="12.75">
      <c r="A21" s="9">
        <v>7</v>
      </c>
      <c r="B21" s="9">
        <v>15</v>
      </c>
      <c r="C21" s="11" t="s">
        <v>18</v>
      </c>
      <c r="D21" s="12" t="s">
        <v>47</v>
      </c>
      <c r="E21" s="4"/>
      <c r="F21" s="18">
        <v>70.86</v>
      </c>
      <c r="G21" s="18">
        <f t="shared" si="0"/>
        <v>17.17</v>
      </c>
      <c r="H21" s="4" t="s">
        <v>186</v>
      </c>
    </row>
    <row r="22" spans="1:8" ht="12.75">
      <c r="A22" s="9">
        <v>8</v>
      </c>
      <c r="B22" s="9">
        <v>17</v>
      </c>
      <c r="C22" s="11" t="s">
        <v>192</v>
      </c>
      <c r="D22" s="12" t="s">
        <v>193</v>
      </c>
      <c r="E22" s="4"/>
      <c r="F22" s="18">
        <v>73.12</v>
      </c>
      <c r="G22" s="18">
        <f t="shared" si="0"/>
        <v>19.430000000000007</v>
      </c>
      <c r="H22" s="4" t="s">
        <v>186</v>
      </c>
    </row>
    <row r="23" spans="1:8" ht="12.75">
      <c r="A23" s="1"/>
      <c r="B23" s="9"/>
      <c r="C23" s="1"/>
      <c r="D23" s="4"/>
      <c r="E23" s="4"/>
      <c r="F23" s="18"/>
      <c r="G23" s="18"/>
      <c r="H23" s="4"/>
    </row>
    <row r="24" spans="1:7" ht="12.75">
      <c r="A24" s="1" t="s">
        <v>41</v>
      </c>
      <c r="B24" s="9"/>
      <c r="C24" s="1"/>
      <c r="D24" s="4"/>
      <c r="E24" s="4"/>
      <c r="F24" s="18"/>
      <c r="G24" s="18"/>
    </row>
    <row r="25" spans="1:8" ht="12.75">
      <c r="A25" s="9">
        <v>1</v>
      </c>
      <c r="B25" s="9">
        <v>26</v>
      </c>
      <c r="C25" s="1" t="s">
        <v>0</v>
      </c>
      <c r="D25" s="4" t="s">
        <v>194</v>
      </c>
      <c r="E25" s="4"/>
      <c r="F25" s="18">
        <v>48.05</v>
      </c>
      <c r="G25" s="18">
        <v>0</v>
      </c>
      <c r="H25" s="4" t="s">
        <v>75</v>
      </c>
    </row>
    <row r="26" spans="1:8" ht="12.75">
      <c r="A26" s="9">
        <v>2</v>
      </c>
      <c r="B26" s="9">
        <v>22</v>
      </c>
      <c r="C26" s="1" t="s">
        <v>39</v>
      </c>
      <c r="D26" s="4" t="s">
        <v>42</v>
      </c>
      <c r="E26" s="4"/>
      <c r="F26" s="18">
        <v>52.36</v>
      </c>
      <c r="G26" s="18">
        <f aca="true" t="shared" si="1" ref="G26:G46">F26-48.05</f>
        <v>4.310000000000002</v>
      </c>
      <c r="H26" s="4" t="s">
        <v>75</v>
      </c>
    </row>
    <row r="27" spans="1:8" ht="12.75">
      <c r="A27" s="9">
        <v>3</v>
      </c>
      <c r="B27" s="9">
        <v>24</v>
      </c>
      <c r="C27" s="1" t="s">
        <v>195</v>
      </c>
      <c r="D27" s="4" t="s">
        <v>45</v>
      </c>
      <c r="E27" s="4"/>
      <c r="F27" s="18">
        <v>52.65</v>
      </c>
      <c r="G27" s="18">
        <f t="shared" si="1"/>
        <v>4.600000000000001</v>
      </c>
      <c r="H27" s="4" t="s">
        <v>75</v>
      </c>
    </row>
    <row r="28" spans="1:8" ht="12.75">
      <c r="A28" s="9">
        <v>4</v>
      </c>
      <c r="B28" s="9">
        <v>42</v>
      </c>
      <c r="C28" s="1" t="s">
        <v>196</v>
      </c>
      <c r="D28" s="4" t="s">
        <v>197</v>
      </c>
      <c r="E28" s="4"/>
      <c r="F28" s="18">
        <v>54.05</v>
      </c>
      <c r="G28" s="18">
        <f t="shared" si="1"/>
        <v>6</v>
      </c>
      <c r="H28" s="4" t="s">
        <v>75</v>
      </c>
    </row>
    <row r="29" spans="1:8" ht="12.75">
      <c r="A29" s="9">
        <v>5</v>
      </c>
      <c r="B29" s="9">
        <v>31</v>
      </c>
      <c r="C29" s="1" t="s">
        <v>13</v>
      </c>
      <c r="D29" s="4" t="s">
        <v>43</v>
      </c>
      <c r="E29" s="4"/>
      <c r="F29" s="18">
        <v>56.14</v>
      </c>
      <c r="G29" s="18">
        <f t="shared" si="1"/>
        <v>8.090000000000003</v>
      </c>
      <c r="H29" s="4" t="s">
        <v>75</v>
      </c>
    </row>
    <row r="30" spans="1:8" ht="12.75">
      <c r="A30" s="9">
        <v>6</v>
      </c>
      <c r="B30" s="9">
        <v>41</v>
      </c>
      <c r="C30" s="1" t="s">
        <v>54</v>
      </c>
      <c r="D30" s="4" t="s">
        <v>198</v>
      </c>
      <c r="E30" s="4"/>
      <c r="F30" s="18">
        <v>56.27</v>
      </c>
      <c r="G30" s="18">
        <f t="shared" si="1"/>
        <v>8.220000000000006</v>
      </c>
      <c r="H30" s="4" t="s">
        <v>75</v>
      </c>
    </row>
    <row r="31" spans="1:8" ht="12.75">
      <c r="A31" s="9">
        <v>7</v>
      </c>
      <c r="B31" s="9">
        <v>40</v>
      </c>
      <c r="C31" s="1" t="s">
        <v>199</v>
      </c>
      <c r="D31" s="4" t="s">
        <v>200</v>
      </c>
      <c r="E31" s="4"/>
      <c r="F31" s="18">
        <v>57.45</v>
      </c>
      <c r="G31" s="18">
        <f t="shared" si="1"/>
        <v>9.400000000000006</v>
      </c>
      <c r="H31" s="4" t="s">
        <v>75</v>
      </c>
    </row>
    <row r="32" spans="1:8" ht="12.75">
      <c r="A32" s="9">
        <v>8</v>
      </c>
      <c r="B32" s="9">
        <v>33</v>
      </c>
      <c r="C32" s="1" t="s">
        <v>23</v>
      </c>
      <c r="D32" s="4" t="s">
        <v>201</v>
      </c>
      <c r="E32" s="4"/>
      <c r="F32" s="18">
        <v>58.34</v>
      </c>
      <c r="G32" s="18">
        <f t="shared" si="1"/>
        <v>10.290000000000006</v>
      </c>
      <c r="H32" s="4" t="s">
        <v>75</v>
      </c>
    </row>
    <row r="33" spans="1:8" ht="12.75">
      <c r="A33" s="13">
        <v>9</v>
      </c>
      <c r="B33" s="9">
        <v>21</v>
      </c>
      <c r="C33" s="1" t="s">
        <v>124</v>
      </c>
      <c r="D33" s="4" t="s">
        <v>59</v>
      </c>
      <c r="E33" s="4"/>
      <c r="F33" s="18">
        <v>59.09</v>
      </c>
      <c r="G33" s="18">
        <f t="shared" si="1"/>
        <v>11.040000000000006</v>
      </c>
      <c r="H33" s="4" t="s">
        <v>75</v>
      </c>
    </row>
    <row r="34" spans="1:8" ht="12.75">
      <c r="A34" s="13">
        <v>10</v>
      </c>
      <c r="B34" s="9">
        <v>34</v>
      </c>
      <c r="C34" s="1" t="s">
        <v>70</v>
      </c>
      <c r="D34" s="4" t="s">
        <v>1</v>
      </c>
      <c r="E34" s="4"/>
      <c r="F34" s="18">
        <v>59.97</v>
      </c>
      <c r="G34" s="18">
        <f t="shared" si="1"/>
        <v>11.920000000000002</v>
      </c>
      <c r="H34" s="4" t="s">
        <v>75</v>
      </c>
    </row>
    <row r="35" spans="1:8" ht="12.75">
      <c r="A35" s="13">
        <v>11</v>
      </c>
      <c r="B35" s="9">
        <v>39</v>
      </c>
      <c r="C35" s="1" t="s">
        <v>116</v>
      </c>
      <c r="D35" s="4" t="s">
        <v>202</v>
      </c>
      <c r="E35" s="4"/>
      <c r="F35" s="18">
        <v>60.38</v>
      </c>
      <c r="G35" s="18">
        <f t="shared" si="1"/>
        <v>12.330000000000005</v>
      </c>
      <c r="H35" s="4" t="s">
        <v>75</v>
      </c>
    </row>
    <row r="36" spans="1:8" ht="12.75">
      <c r="A36" s="13">
        <v>12</v>
      </c>
      <c r="B36" s="9">
        <v>30</v>
      </c>
      <c r="C36" s="1" t="s">
        <v>132</v>
      </c>
      <c r="D36" s="4" t="s">
        <v>203</v>
      </c>
      <c r="E36" s="4"/>
      <c r="F36" s="18">
        <v>60.76</v>
      </c>
      <c r="G36" s="18">
        <f t="shared" si="1"/>
        <v>12.71</v>
      </c>
      <c r="H36" s="4" t="s">
        <v>75</v>
      </c>
    </row>
    <row r="37" spans="1:8" ht="12.75">
      <c r="A37" s="13">
        <v>13</v>
      </c>
      <c r="B37" s="9">
        <v>23</v>
      </c>
      <c r="C37" s="1" t="s">
        <v>204</v>
      </c>
      <c r="D37" s="4" t="s">
        <v>205</v>
      </c>
      <c r="E37" s="4"/>
      <c r="F37" s="18">
        <v>61.6</v>
      </c>
      <c r="G37" s="18">
        <f t="shared" si="1"/>
        <v>13.550000000000004</v>
      </c>
      <c r="H37" s="4" t="s">
        <v>75</v>
      </c>
    </row>
    <row r="38" spans="1:8" ht="12.75">
      <c r="A38" s="13">
        <v>14</v>
      </c>
      <c r="B38" s="9">
        <v>32</v>
      </c>
      <c r="C38" s="1" t="s">
        <v>123</v>
      </c>
      <c r="D38" s="4" t="s">
        <v>206</v>
      </c>
      <c r="E38" s="4"/>
      <c r="F38" s="18">
        <v>61.63</v>
      </c>
      <c r="G38" s="18">
        <f t="shared" si="1"/>
        <v>13.580000000000005</v>
      </c>
      <c r="H38" s="4" t="s">
        <v>75</v>
      </c>
    </row>
    <row r="39" spans="1:8" ht="12.75">
      <c r="A39" s="13">
        <v>15</v>
      </c>
      <c r="B39" s="9">
        <v>92</v>
      </c>
      <c r="C39" s="1" t="s">
        <v>14</v>
      </c>
      <c r="D39" s="4" t="s">
        <v>44</v>
      </c>
      <c r="E39" s="4"/>
      <c r="F39" s="18">
        <v>64.22</v>
      </c>
      <c r="G39" s="18">
        <f t="shared" si="1"/>
        <v>16.17</v>
      </c>
      <c r="H39" s="4" t="s">
        <v>75</v>
      </c>
    </row>
    <row r="40" spans="1:8" ht="12.75">
      <c r="A40" s="13">
        <v>16</v>
      </c>
      <c r="B40" s="9">
        <v>37</v>
      </c>
      <c r="C40" s="1" t="s">
        <v>177</v>
      </c>
      <c r="D40" s="4" t="s">
        <v>182</v>
      </c>
      <c r="E40" s="4"/>
      <c r="F40" s="18">
        <v>68.99</v>
      </c>
      <c r="G40" s="18">
        <f t="shared" si="1"/>
        <v>20.939999999999998</v>
      </c>
      <c r="H40" s="4" t="s">
        <v>75</v>
      </c>
    </row>
    <row r="41" spans="1:8" ht="12.75">
      <c r="A41" s="13">
        <v>17</v>
      </c>
      <c r="B41" s="9">
        <v>28</v>
      </c>
      <c r="C41" s="1" t="s">
        <v>64</v>
      </c>
      <c r="D41" s="4" t="s">
        <v>207</v>
      </c>
      <c r="E41" s="4"/>
      <c r="F41" s="18">
        <v>71.25</v>
      </c>
      <c r="G41" s="18">
        <f t="shared" si="1"/>
        <v>23.200000000000003</v>
      </c>
      <c r="H41" s="4" t="s">
        <v>75</v>
      </c>
    </row>
    <row r="42" spans="1:8" ht="12.75">
      <c r="A42" s="13">
        <v>18</v>
      </c>
      <c r="B42" s="9">
        <v>36</v>
      </c>
      <c r="C42" s="1" t="s">
        <v>136</v>
      </c>
      <c r="D42" s="4" t="s">
        <v>208</v>
      </c>
      <c r="E42" s="4"/>
      <c r="F42" s="18">
        <v>74.71</v>
      </c>
      <c r="G42" s="18">
        <f t="shared" si="1"/>
        <v>26.659999999999997</v>
      </c>
      <c r="H42" s="4" t="s">
        <v>75</v>
      </c>
    </row>
    <row r="43" spans="1:8" ht="12.75">
      <c r="A43" s="13">
        <v>19</v>
      </c>
      <c r="B43" s="9">
        <v>29</v>
      </c>
      <c r="C43" s="1" t="s">
        <v>150</v>
      </c>
      <c r="D43" s="4" t="s">
        <v>209</v>
      </c>
      <c r="E43" s="4"/>
      <c r="F43" s="18">
        <v>75.67</v>
      </c>
      <c r="G43" s="18">
        <f t="shared" si="1"/>
        <v>27.620000000000005</v>
      </c>
      <c r="H43" s="4" t="s">
        <v>75</v>
      </c>
    </row>
    <row r="44" spans="1:8" ht="12.75">
      <c r="A44" s="13">
        <v>20</v>
      </c>
      <c r="B44" s="9">
        <v>38</v>
      </c>
      <c r="C44" s="1" t="s">
        <v>79</v>
      </c>
      <c r="D44" s="4" t="s">
        <v>82</v>
      </c>
      <c r="E44" s="4"/>
      <c r="F44" s="18">
        <v>87.86</v>
      </c>
      <c r="G44" s="18">
        <f t="shared" si="1"/>
        <v>39.81</v>
      </c>
      <c r="H44" s="4" t="s">
        <v>75</v>
      </c>
    </row>
    <row r="45" spans="1:8" ht="12.75">
      <c r="A45" s="13">
        <v>21</v>
      </c>
      <c r="B45" s="9">
        <v>20</v>
      </c>
      <c r="C45" s="1" t="s">
        <v>158</v>
      </c>
      <c r="D45" s="4" t="s">
        <v>210</v>
      </c>
      <c r="E45" s="4"/>
      <c r="F45" s="18">
        <v>95.31</v>
      </c>
      <c r="G45" s="18">
        <f t="shared" si="1"/>
        <v>47.260000000000005</v>
      </c>
      <c r="H45" s="4" t="s">
        <v>75</v>
      </c>
    </row>
    <row r="46" spans="1:8" ht="12.75">
      <c r="A46" s="13">
        <v>22</v>
      </c>
      <c r="B46" s="9">
        <v>36</v>
      </c>
      <c r="C46" s="1" t="s">
        <v>211</v>
      </c>
      <c r="D46" s="4" t="s">
        <v>212</v>
      </c>
      <c r="E46" s="4"/>
      <c r="F46" s="18">
        <v>99.61</v>
      </c>
      <c r="G46" s="18">
        <f t="shared" si="1"/>
        <v>51.56</v>
      </c>
      <c r="H46" s="4" t="s">
        <v>75</v>
      </c>
    </row>
    <row r="47" spans="1:8" ht="12.75">
      <c r="A47" s="1"/>
      <c r="B47" s="9"/>
      <c r="C47" s="1"/>
      <c r="D47" s="4"/>
      <c r="E47" s="4"/>
      <c r="F47" s="18"/>
      <c r="G47" s="18"/>
      <c r="H47" s="4"/>
    </row>
    <row r="48" spans="1:8" ht="12.75">
      <c r="A48" s="1" t="s">
        <v>46</v>
      </c>
      <c r="B48" s="9"/>
      <c r="C48" s="1"/>
      <c r="D48" s="4"/>
      <c r="E48" s="4"/>
      <c r="F48" s="18"/>
      <c r="G48" s="18"/>
      <c r="H48" s="4"/>
    </row>
    <row r="49" spans="1:8" ht="12.75">
      <c r="A49" s="9">
        <v>1</v>
      </c>
      <c r="B49" s="9">
        <v>50</v>
      </c>
      <c r="C49" s="11" t="s">
        <v>213</v>
      </c>
      <c r="D49" s="12" t="s">
        <v>214</v>
      </c>
      <c r="E49" s="4"/>
      <c r="F49" s="18">
        <v>59.74</v>
      </c>
      <c r="G49" s="18">
        <v>0</v>
      </c>
      <c r="H49" s="4" t="s">
        <v>217</v>
      </c>
    </row>
    <row r="50" spans="1:8" ht="12.75">
      <c r="A50" s="9">
        <v>2</v>
      </c>
      <c r="B50" s="9">
        <v>45</v>
      </c>
      <c r="C50" s="11" t="s">
        <v>26</v>
      </c>
      <c r="D50" s="12" t="s">
        <v>31</v>
      </c>
      <c r="E50" s="4"/>
      <c r="F50" s="18">
        <v>61.15</v>
      </c>
      <c r="G50" s="18">
        <f aca="true" t="shared" si="2" ref="G50:G55">F50-59.74</f>
        <v>1.4099999999999966</v>
      </c>
      <c r="H50" s="4" t="s">
        <v>217</v>
      </c>
    </row>
    <row r="51" spans="1:8" ht="12.75">
      <c r="A51" s="9">
        <v>3</v>
      </c>
      <c r="B51" s="9">
        <v>47</v>
      </c>
      <c r="C51" s="11" t="s">
        <v>87</v>
      </c>
      <c r="D51" s="12" t="s">
        <v>215</v>
      </c>
      <c r="E51" s="4"/>
      <c r="F51" s="18">
        <v>61.58</v>
      </c>
      <c r="G51" s="18">
        <f t="shared" si="2"/>
        <v>1.8399999999999963</v>
      </c>
      <c r="H51" s="4" t="s">
        <v>217</v>
      </c>
    </row>
    <row r="52" spans="1:8" ht="12.75">
      <c r="A52" s="9">
        <v>4</v>
      </c>
      <c r="B52" s="9">
        <v>51</v>
      </c>
      <c r="C52" s="11" t="s">
        <v>79</v>
      </c>
      <c r="D52" s="12" t="s">
        <v>216</v>
      </c>
      <c r="E52" s="4"/>
      <c r="F52" s="18">
        <v>62.64</v>
      </c>
      <c r="G52" s="18">
        <f t="shared" si="2"/>
        <v>2.8999999999999986</v>
      </c>
      <c r="H52" s="4" t="s">
        <v>217</v>
      </c>
    </row>
    <row r="53" spans="1:8" ht="12.75">
      <c r="A53" s="9">
        <v>5</v>
      </c>
      <c r="B53" s="9">
        <v>46</v>
      </c>
      <c r="C53" s="11" t="s">
        <v>118</v>
      </c>
      <c r="D53" s="12" t="s">
        <v>218</v>
      </c>
      <c r="E53" s="4"/>
      <c r="F53" s="18">
        <v>62.79</v>
      </c>
      <c r="G53" s="18">
        <f t="shared" si="2"/>
        <v>3.049999999999997</v>
      </c>
      <c r="H53" s="4" t="s">
        <v>217</v>
      </c>
    </row>
    <row r="54" spans="1:8" ht="12.75">
      <c r="A54" s="9">
        <v>6</v>
      </c>
      <c r="B54" s="9">
        <v>49</v>
      </c>
      <c r="C54" s="11" t="s">
        <v>70</v>
      </c>
      <c r="D54" s="12" t="s">
        <v>188</v>
      </c>
      <c r="E54" s="4"/>
      <c r="F54" s="18">
        <v>73.96</v>
      </c>
      <c r="G54" s="18">
        <f t="shared" si="2"/>
        <v>14.219999999999992</v>
      </c>
      <c r="H54" s="4" t="s">
        <v>217</v>
      </c>
    </row>
    <row r="55" spans="1:8" ht="12.75">
      <c r="A55" s="9">
        <v>7</v>
      </c>
      <c r="B55" s="9">
        <v>48</v>
      </c>
      <c r="C55" s="12" t="s">
        <v>91</v>
      </c>
      <c r="D55" s="12" t="s">
        <v>119</v>
      </c>
      <c r="E55" s="4"/>
      <c r="F55" s="18">
        <v>94.84</v>
      </c>
      <c r="G55" s="18">
        <f t="shared" si="2"/>
        <v>35.1</v>
      </c>
      <c r="H55" s="4" t="s">
        <v>217</v>
      </c>
    </row>
    <row r="56" spans="1:8" ht="12.75">
      <c r="A56" s="1"/>
      <c r="B56" s="9"/>
      <c r="C56" s="1"/>
      <c r="D56" s="4"/>
      <c r="E56" s="4"/>
      <c r="F56" s="18"/>
      <c r="G56" s="18"/>
      <c r="H56" s="4"/>
    </row>
    <row r="57" spans="1:8" ht="12.75">
      <c r="A57" s="1" t="s">
        <v>48</v>
      </c>
      <c r="B57" s="9"/>
      <c r="C57" s="1"/>
      <c r="D57" s="4"/>
      <c r="E57" s="4"/>
      <c r="F57" s="18"/>
      <c r="G57" s="18"/>
      <c r="H57" s="4"/>
    </row>
    <row r="58" spans="1:8" ht="12.75">
      <c r="A58" s="9">
        <v>1</v>
      </c>
      <c r="B58" s="9">
        <v>62</v>
      </c>
      <c r="C58" s="1" t="s">
        <v>221</v>
      </c>
      <c r="D58" s="4" t="s">
        <v>223</v>
      </c>
      <c r="F58" s="10">
        <v>47.39</v>
      </c>
      <c r="G58" s="14">
        <v>0</v>
      </c>
      <c r="H58" s="4" t="s">
        <v>76</v>
      </c>
    </row>
    <row r="59" spans="1:8" ht="12.75">
      <c r="A59" s="9">
        <v>2</v>
      </c>
      <c r="B59" s="9">
        <v>58</v>
      </c>
      <c r="C59" s="1" t="s">
        <v>219</v>
      </c>
      <c r="D59" s="4" t="s">
        <v>220</v>
      </c>
      <c r="E59" s="4"/>
      <c r="F59" s="10">
        <v>49.89</v>
      </c>
      <c r="G59" s="10">
        <f aca="true" t="shared" si="3" ref="G59:G64">F59-47.39</f>
        <v>2.5</v>
      </c>
      <c r="H59" s="4" t="s">
        <v>76</v>
      </c>
    </row>
    <row r="60" spans="1:8" ht="12.75">
      <c r="A60" s="9">
        <v>3</v>
      </c>
      <c r="B60" s="9">
        <v>60</v>
      </c>
      <c r="C60" s="1" t="s">
        <v>166</v>
      </c>
      <c r="D60" s="4" t="s">
        <v>28</v>
      </c>
      <c r="E60" s="4"/>
      <c r="F60" s="10">
        <v>50.82</v>
      </c>
      <c r="G60" s="10">
        <f t="shared" si="3"/>
        <v>3.4299999999999997</v>
      </c>
      <c r="H60" s="4" t="s">
        <v>76</v>
      </c>
    </row>
    <row r="61" spans="1:8" ht="12.75">
      <c r="A61" s="9">
        <v>4</v>
      </c>
      <c r="B61" s="9">
        <v>55</v>
      </c>
      <c r="C61" s="1" t="s">
        <v>221</v>
      </c>
      <c r="D61" s="4" t="s">
        <v>222</v>
      </c>
      <c r="E61" s="4"/>
      <c r="F61" s="10">
        <v>53.37</v>
      </c>
      <c r="G61" s="10">
        <f t="shared" si="3"/>
        <v>5.979999999999997</v>
      </c>
      <c r="H61" s="4" t="s">
        <v>76</v>
      </c>
    </row>
    <row r="62" spans="1:8" ht="12.75">
      <c r="A62" s="9">
        <v>5</v>
      </c>
      <c r="B62" s="9">
        <v>59</v>
      </c>
      <c r="C62" s="1" t="s">
        <v>87</v>
      </c>
      <c r="D62" s="4" t="s">
        <v>224</v>
      </c>
      <c r="E62" s="4"/>
      <c r="F62" s="10">
        <v>55.99</v>
      </c>
      <c r="G62" s="10">
        <f t="shared" si="3"/>
        <v>8.600000000000001</v>
      </c>
      <c r="H62" s="4" t="s">
        <v>76</v>
      </c>
    </row>
    <row r="63" spans="1:8" ht="12.75">
      <c r="A63" s="9">
        <v>6</v>
      </c>
      <c r="B63" s="9">
        <v>56</v>
      </c>
      <c r="C63" s="1" t="s">
        <v>225</v>
      </c>
      <c r="D63" s="4" t="s">
        <v>4</v>
      </c>
      <c r="E63" s="4"/>
      <c r="F63" s="10">
        <v>58.43</v>
      </c>
      <c r="G63" s="10">
        <f t="shared" si="3"/>
        <v>11.04</v>
      </c>
      <c r="H63" s="4" t="s">
        <v>76</v>
      </c>
    </row>
    <row r="64" spans="1:8" ht="12.75">
      <c r="A64" s="9">
        <v>7</v>
      </c>
      <c r="B64" s="9">
        <v>57</v>
      </c>
      <c r="C64" s="1" t="s">
        <v>146</v>
      </c>
      <c r="D64" s="4" t="s">
        <v>226</v>
      </c>
      <c r="E64" s="4"/>
      <c r="F64" s="10">
        <v>69.54</v>
      </c>
      <c r="G64" s="10">
        <f t="shared" si="3"/>
        <v>22.150000000000006</v>
      </c>
      <c r="H64" s="4" t="s">
        <v>76</v>
      </c>
    </row>
    <row r="65" spans="1:8" ht="12.75">
      <c r="A65" s="9"/>
      <c r="B65" s="4"/>
      <c r="D65" s="4"/>
      <c r="E65" s="4"/>
      <c r="F65" s="10"/>
      <c r="G65" s="10"/>
      <c r="H65" s="4"/>
    </row>
    <row r="66" spans="1:8" ht="12.75">
      <c r="A66" s="16" t="s">
        <v>49</v>
      </c>
      <c r="B66" s="4"/>
      <c r="D66" s="4"/>
      <c r="E66" s="4"/>
      <c r="F66" s="10"/>
      <c r="G66" s="10"/>
      <c r="H66" s="4"/>
    </row>
    <row r="67" spans="1:8" ht="12.75">
      <c r="A67" s="9">
        <v>1</v>
      </c>
      <c r="B67" s="9">
        <v>66</v>
      </c>
      <c r="C67" s="11" t="s">
        <v>13</v>
      </c>
      <c r="D67" s="12" t="s">
        <v>227</v>
      </c>
      <c r="E67" s="4"/>
      <c r="F67" s="10">
        <v>54.09</v>
      </c>
      <c r="G67" s="10">
        <v>0</v>
      </c>
      <c r="H67" s="4" t="s">
        <v>231</v>
      </c>
    </row>
    <row r="68" spans="1:8" ht="12.75">
      <c r="A68" s="9">
        <v>2</v>
      </c>
      <c r="B68" s="9">
        <v>69</v>
      </c>
      <c r="C68" s="11" t="s">
        <v>199</v>
      </c>
      <c r="D68" s="12" t="s">
        <v>228</v>
      </c>
      <c r="E68" s="4"/>
      <c r="F68" s="10">
        <v>56.2</v>
      </c>
      <c r="G68" s="10">
        <f>F68-54.09</f>
        <v>2.1099999999999994</v>
      </c>
      <c r="H68" s="4" t="s">
        <v>231</v>
      </c>
    </row>
    <row r="69" spans="1:8" ht="12.75">
      <c r="A69" s="9">
        <v>3</v>
      </c>
      <c r="B69" s="9">
        <v>65</v>
      </c>
      <c r="C69" s="11" t="s">
        <v>39</v>
      </c>
      <c r="D69" s="12" t="s">
        <v>229</v>
      </c>
      <c r="E69" s="4"/>
      <c r="F69" s="10">
        <v>58.17</v>
      </c>
      <c r="G69" s="10">
        <f>F69-54.09</f>
        <v>4.079999999999998</v>
      </c>
      <c r="H69" s="4" t="s">
        <v>231</v>
      </c>
    </row>
    <row r="70" spans="1:8" ht="12.75">
      <c r="A70" s="9">
        <v>4</v>
      </c>
      <c r="B70" s="9">
        <v>68</v>
      </c>
      <c r="C70" s="11" t="s">
        <v>123</v>
      </c>
      <c r="D70" s="12" t="s">
        <v>230</v>
      </c>
      <c r="E70" s="4"/>
      <c r="F70" s="10">
        <v>58.23</v>
      </c>
      <c r="G70" s="10">
        <f>F70-54.09</f>
        <v>4.1399999999999935</v>
      </c>
      <c r="H70" s="4" t="s">
        <v>231</v>
      </c>
    </row>
    <row r="71" spans="1:8" ht="12.75">
      <c r="A71" s="9"/>
      <c r="B71" s="4"/>
      <c r="D71" s="4"/>
      <c r="E71" s="4"/>
      <c r="F71" s="10"/>
      <c r="G71" s="10"/>
      <c r="H71" s="4"/>
    </row>
    <row r="72" spans="1:8" ht="12.75">
      <c r="A72" s="16" t="s">
        <v>50</v>
      </c>
      <c r="B72" s="4"/>
      <c r="D72" s="4"/>
      <c r="E72" s="4"/>
      <c r="F72" s="10"/>
      <c r="G72" s="10"/>
      <c r="H72" s="4"/>
    </row>
    <row r="73" spans="1:8" ht="12.75">
      <c r="A73" s="9">
        <v>1</v>
      </c>
      <c r="B73" s="9">
        <v>80</v>
      </c>
      <c r="C73" s="1" t="s">
        <v>199</v>
      </c>
      <c r="D73" s="4" t="s">
        <v>16</v>
      </c>
      <c r="E73" s="4"/>
      <c r="F73" s="10">
        <v>50.92</v>
      </c>
      <c r="G73" s="10">
        <v>0</v>
      </c>
      <c r="H73" s="4" t="s">
        <v>77</v>
      </c>
    </row>
    <row r="74" spans="1:8" ht="12.75">
      <c r="A74" s="9">
        <v>2</v>
      </c>
      <c r="B74" s="9">
        <v>79</v>
      </c>
      <c r="C74" s="1" t="s">
        <v>199</v>
      </c>
      <c r="D74" s="4" t="s">
        <v>80</v>
      </c>
      <c r="E74" s="4"/>
      <c r="F74" s="10">
        <v>53.8</v>
      </c>
      <c r="G74" s="10">
        <f aca="true" t="shared" si="4" ref="G74:G81">F74-50.92</f>
        <v>2.8799999999999955</v>
      </c>
      <c r="H74" s="4" t="s">
        <v>77</v>
      </c>
    </row>
    <row r="75" spans="1:8" ht="12.75">
      <c r="A75" s="9">
        <v>3</v>
      </c>
      <c r="B75" s="9">
        <v>70</v>
      </c>
      <c r="C75" s="1" t="s">
        <v>232</v>
      </c>
      <c r="D75" s="4" t="s">
        <v>98</v>
      </c>
      <c r="E75" s="4"/>
      <c r="F75" s="10">
        <v>57.24</v>
      </c>
      <c r="G75" s="10">
        <f t="shared" si="4"/>
        <v>6.32</v>
      </c>
      <c r="H75" s="4" t="s">
        <v>77</v>
      </c>
    </row>
    <row r="76" spans="1:8" ht="12.75">
      <c r="A76" s="9">
        <v>4</v>
      </c>
      <c r="B76" s="9">
        <v>75</v>
      </c>
      <c r="C76" s="1" t="s">
        <v>51</v>
      </c>
      <c r="D76" s="4" t="s">
        <v>22</v>
      </c>
      <c r="E76" s="4"/>
      <c r="F76" s="10">
        <v>60.51</v>
      </c>
      <c r="G76" s="10">
        <f t="shared" si="4"/>
        <v>9.589999999999996</v>
      </c>
      <c r="H76" s="4" t="s">
        <v>77</v>
      </c>
    </row>
    <row r="77" spans="1:8" ht="12.75">
      <c r="A77" s="9">
        <v>5</v>
      </c>
      <c r="B77" s="9">
        <v>81</v>
      </c>
      <c r="C77" s="1" t="s">
        <v>147</v>
      </c>
      <c r="D77" s="4" t="s">
        <v>233</v>
      </c>
      <c r="E77" s="4"/>
      <c r="F77" s="10">
        <v>64.64</v>
      </c>
      <c r="G77" s="10">
        <f t="shared" si="4"/>
        <v>13.719999999999999</v>
      </c>
      <c r="H77" s="4" t="s">
        <v>77</v>
      </c>
    </row>
    <row r="78" spans="1:8" ht="12.75">
      <c r="A78" s="9">
        <v>6</v>
      </c>
      <c r="B78" s="9">
        <v>82</v>
      </c>
      <c r="C78" s="1" t="s">
        <v>54</v>
      </c>
      <c r="D78" s="4" t="s">
        <v>55</v>
      </c>
      <c r="E78" s="4"/>
      <c r="F78" s="10">
        <v>66.03</v>
      </c>
      <c r="G78" s="10">
        <f t="shared" si="4"/>
        <v>15.11</v>
      </c>
      <c r="H78" s="4" t="s">
        <v>77</v>
      </c>
    </row>
    <row r="79" spans="1:8" ht="12.75">
      <c r="A79" s="9">
        <v>7</v>
      </c>
      <c r="B79" s="9">
        <v>76</v>
      </c>
      <c r="C79" s="1" t="s">
        <v>0</v>
      </c>
      <c r="D79" s="4" t="s">
        <v>6</v>
      </c>
      <c r="E79" s="4"/>
      <c r="F79" s="10">
        <v>66.48</v>
      </c>
      <c r="G79" s="10">
        <f t="shared" si="4"/>
        <v>15.560000000000002</v>
      </c>
      <c r="H79" s="4" t="s">
        <v>77</v>
      </c>
    </row>
    <row r="80" spans="1:8" ht="12.75">
      <c r="A80" s="9">
        <v>8</v>
      </c>
      <c r="B80" s="9">
        <v>77</v>
      </c>
      <c r="C80" s="1" t="s">
        <v>234</v>
      </c>
      <c r="D80" s="4" t="s">
        <v>96</v>
      </c>
      <c r="E80" s="4"/>
      <c r="F80" s="10">
        <v>66.56</v>
      </c>
      <c r="G80" s="10">
        <f t="shared" si="4"/>
        <v>15.64</v>
      </c>
      <c r="H80" s="4" t="s">
        <v>77</v>
      </c>
    </row>
    <row r="81" spans="1:8" ht="12.75">
      <c r="A81" s="13">
        <v>9</v>
      </c>
      <c r="B81" s="9">
        <v>78</v>
      </c>
      <c r="C81" s="1" t="s">
        <v>235</v>
      </c>
      <c r="D81" s="4" t="s">
        <v>25</v>
      </c>
      <c r="E81" s="4"/>
      <c r="F81" s="10">
        <v>69.11</v>
      </c>
      <c r="G81" s="10">
        <f t="shared" si="4"/>
        <v>18.189999999999998</v>
      </c>
      <c r="H81" s="4" t="s">
        <v>77</v>
      </c>
    </row>
    <row r="82" spans="1:8" ht="12.75">
      <c r="A82" s="9"/>
      <c r="B82" s="4"/>
      <c r="D82" s="4"/>
      <c r="E82" s="4"/>
      <c r="F82" s="10"/>
      <c r="G82" s="10"/>
      <c r="H82" s="4"/>
    </row>
    <row r="83" spans="1:8" ht="12.75">
      <c r="A83" s="16" t="s">
        <v>236</v>
      </c>
      <c r="B83" s="4"/>
      <c r="D83" s="4"/>
      <c r="E83" s="4"/>
      <c r="F83" s="10"/>
      <c r="G83" s="10"/>
      <c r="H83" s="4"/>
    </row>
    <row r="84" spans="1:8" ht="12.75">
      <c r="A84" s="9">
        <v>1</v>
      </c>
      <c r="B84" s="9">
        <v>86</v>
      </c>
      <c r="C84" s="11" t="s">
        <v>237</v>
      </c>
      <c r="D84" s="12" t="s">
        <v>131</v>
      </c>
      <c r="E84" s="4"/>
      <c r="F84" s="10">
        <v>74.27</v>
      </c>
      <c r="G84" s="10">
        <v>0</v>
      </c>
      <c r="H84" s="4" t="s">
        <v>242</v>
      </c>
    </row>
    <row r="85" spans="1:8" ht="12.75">
      <c r="A85" s="9">
        <v>2</v>
      </c>
      <c r="B85" s="9">
        <v>87</v>
      </c>
      <c r="C85" s="11" t="s">
        <v>237</v>
      </c>
      <c r="D85" s="12" t="s">
        <v>230</v>
      </c>
      <c r="E85" s="4"/>
      <c r="F85" s="10">
        <v>82.95</v>
      </c>
      <c r="G85" s="10">
        <f>F85-74.27</f>
        <v>8.680000000000007</v>
      </c>
      <c r="H85" s="4" t="s">
        <v>242</v>
      </c>
    </row>
    <row r="86" spans="1:8" ht="12.75">
      <c r="A86" s="9">
        <v>3</v>
      </c>
      <c r="B86" s="9">
        <v>89</v>
      </c>
      <c r="C86" s="11" t="s">
        <v>196</v>
      </c>
      <c r="D86" s="12" t="s">
        <v>94</v>
      </c>
      <c r="E86" s="4"/>
      <c r="F86" s="10">
        <v>89.79</v>
      </c>
      <c r="G86" s="10">
        <f>F86-74.27</f>
        <v>15.52000000000001</v>
      </c>
      <c r="H86" s="4" t="s">
        <v>242</v>
      </c>
    </row>
    <row r="87" spans="1:8" ht="12.75">
      <c r="A87" s="9"/>
      <c r="B87" s="4"/>
      <c r="D87" s="4"/>
      <c r="E87" s="4"/>
      <c r="F87" s="10"/>
      <c r="G87" s="10"/>
      <c r="H87" s="4"/>
    </row>
    <row r="88" spans="1:8" ht="12.75">
      <c r="A88" s="16" t="s">
        <v>238</v>
      </c>
      <c r="B88" s="4"/>
      <c r="D88" s="4"/>
      <c r="E88" s="4"/>
      <c r="F88" s="10"/>
      <c r="G88" s="10"/>
      <c r="H88" s="4"/>
    </row>
    <row r="89" spans="1:8" ht="12.75">
      <c r="A89" s="9">
        <v>1</v>
      </c>
      <c r="B89" s="9">
        <v>95</v>
      </c>
      <c r="C89" s="1" t="s">
        <v>0</v>
      </c>
      <c r="D89" s="4" t="s">
        <v>1</v>
      </c>
      <c r="E89" s="4"/>
      <c r="F89" s="10">
        <v>49.58</v>
      </c>
      <c r="G89" s="10">
        <v>0</v>
      </c>
      <c r="H89" s="4" t="s">
        <v>243</v>
      </c>
    </row>
    <row r="90" spans="1:8" ht="12.75">
      <c r="A90" s="9">
        <v>2</v>
      </c>
      <c r="B90" s="9">
        <v>96</v>
      </c>
      <c r="C90" s="1" t="s">
        <v>105</v>
      </c>
      <c r="D90" s="4" t="s">
        <v>78</v>
      </c>
      <c r="E90" s="4"/>
      <c r="F90" s="10">
        <v>50.75</v>
      </c>
      <c r="G90" s="10">
        <f aca="true" t="shared" si="5" ref="G90:G97">F90-49.58</f>
        <v>1.1700000000000017</v>
      </c>
      <c r="H90" s="4" t="s">
        <v>243</v>
      </c>
    </row>
    <row r="91" spans="1:8" ht="12.75">
      <c r="A91" s="9">
        <v>3</v>
      </c>
      <c r="B91" s="9">
        <v>91</v>
      </c>
      <c r="C91" s="1" t="s">
        <v>14</v>
      </c>
      <c r="D91" s="4" t="s">
        <v>15</v>
      </c>
      <c r="E91" s="4"/>
      <c r="F91" s="10">
        <v>51.38</v>
      </c>
      <c r="G91" s="10">
        <f t="shared" si="5"/>
        <v>1.8000000000000043</v>
      </c>
      <c r="H91" s="4" t="s">
        <v>243</v>
      </c>
    </row>
    <row r="92" spans="1:8" ht="12.75">
      <c r="A92" s="9">
        <v>4</v>
      </c>
      <c r="B92" s="9">
        <v>100</v>
      </c>
      <c r="C92" s="1" t="s">
        <v>239</v>
      </c>
      <c r="D92" s="4" t="s">
        <v>165</v>
      </c>
      <c r="E92" s="4"/>
      <c r="F92" s="10">
        <v>65.95</v>
      </c>
      <c r="G92" s="10">
        <f t="shared" si="5"/>
        <v>16.370000000000005</v>
      </c>
      <c r="H92" s="4" t="s">
        <v>243</v>
      </c>
    </row>
    <row r="93" spans="1:8" ht="12.75">
      <c r="A93" s="9">
        <v>5</v>
      </c>
      <c r="B93" s="9">
        <v>88</v>
      </c>
      <c r="C93" s="1" t="s">
        <v>240</v>
      </c>
      <c r="D93" s="4" t="s">
        <v>241</v>
      </c>
      <c r="E93" s="4"/>
      <c r="F93" s="10">
        <v>67.57</v>
      </c>
      <c r="G93" s="10">
        <f t="shared" si="5"/>
        <v>17.989999999999995</v>
      </c>
      <c r="H93" s="4" t="s">
        <v>243</v>
      </c>
    </row>
    <row r="94" spans="1:8" ht="12.75">
      <c r="A94" s="9">
        <v>6</v>
      </c>
      <c r="B94" s="9">
        <v>98</v>
      </c>
      <c r="C94" s="1" t="s">
        <v>240</v>
      </c>
      <c r="D94" s="4" t="s">
        <v>16</v>
      </c>
      <c r="E94" s="4"/>
      <c r="F94" s="10">
        <v>68.85</v>
      </c>
      <c r="G94" s="10">
        <f t="shared" si="5"/>
        <v>19.269999999999996</v>
      </c>
      <c r="H94" s="4" t="s">
        <v>243</v>
      </c>
    </row>
    <row r="95" spans="1:8" ht="12.75">
      <c r="A95" s="9">
        <v>7</v>
      </c>
      <c r="B95" s="9">
        <v>85</v>
      </c>
      <c r="C95" s="1" t="s">
        <v>237</v>
      </c>
      <c r="D95" s="4" t="s">
        <v>241</v>
      </c>
      <c r="E95" s="4"/>
      <c r="F95" s="10">
        <v>71.69</v>
      </c>
      <c r="G95" s="10">
        <f t="shared" si="5"/>
        <v>22.11</v>
      </c>
      <c r="H95" s="4" t="s">
        <v>243</v>
      </c>
    </row>
    <row r="96" spans="1:8" ht="12.75">
      <c r="A96" s="9">
        <v>8</v>
      </c>
      <c r="B96" s="9">
        <v>99</v>
      </c>
      <c r="C96" s="1" t="s">
        <v>54</v>
      </c>
      <c r="D96" s="4" t="s">
        <v>1</v>
      </c>
      <c r="E96" s="4"/>
      <c r="F96" s="10">
        <v>76.66</v>
      </c>
      <c r="G96" s="10">
        <f t="shared" si="5"/>
        <v>27.08</v>
      </c>
      <c r="H96" s="4" t="s">
        <v>243</v>
      </c>
    </row>
    <row r="97" spans="1:8" ht="12.75">
      <c r="A97" s="13">
        <v>9</v>
      </c>
      <c r="B97" s="9">
        <v>97</v>
      </c>
      <c r="C97" s="1" t="s">
        <v>237</v>
      </c>
      <c r="D97" s="4" t="s">
        <v>167</v>
      </c>
      <c r="E97" s="4"/>
      <c r="F97" s="10">
        <v>85.47</v>
      </c>
      <c r="G97" s="10">
        <f t="shared" si="5"/>
        <v>35.89</v>
      </c>
      <c r="H97" s="4" t="s">
        <v>243</v>
      </c>
    </row>
    <row r="98" spans="1:8" ht="12.75">
      <c r="A98" s="9"/>
      <c r="B98" s="17"/>
      <c r="D98" s="4"/>
      <c r="E98" s="4"/>
      <c r="F98" s="10"/>
      <c r="G98" s="10"/>
      <c r="H98" s="4"/>
    </row>
    <row r="99" spans="1:8" ht="12.75">
      <c r="A99" s="9"/>
      <c r="B99" s="17"/>
      <c r="D99" s="4"/>
      <c r="E99" s="4"/>
      <c r="F99" s="10"/>
      <c r="G99" s="10"/>
      <c r="H99" s="4"/>
    </row>
    <row r="100" spans="1:8" ht="15">
      <c r="A100" s="25" t="s">
        <v>251</v>
      </c>
      <c r="B100" s="17"/>
      <c r="D100" s="4"/>
      <c r="E100" s="4"/>
      <c r="F100" s="10"/>
      <c r="G100" s="10"/>
      <c r="H100" s="4"/>
    </row>
    <row r="101" ht="12.75">
      <c r="A101" s="9"/>
    </row>
    <row r="102" spans="1:8" ht="12.75">
      <c r="A102" s="9">
        <v>1</v>
      </c>
      <c r="B102" s="13">
        <v>62</v>
      </c>
      <c r="C102" s="1" t="s">
        <v>221</v>
      </c>
      <c r="D102" s="4" t="s">
        <v>223</v>
      </c>
      <c r="F102" s="10">
        <v>47.39</v>
      </c>
      <c r="G102" s="14">
        <v>0</v>
      </c>
      <c r="H102" s="4" t="s">
        <v>76</v>
      </c>
    </row>
    <row r="103" spans="1:8" ht="12.75">
      <c r="A103" s="9">
        <v>2</v>
      </c>
      <c r="B103" s="9">
        <v>26</v>
      </c>
      <c r="C103" s="1" t="s">
        <v>0</v>
      </c>
      <c r="D103" s="4" t="s">
        <v>194</v>
      </c>
      <c r="E103" s="4"/>
      <c r="F103" s="10">
        <v>48.05</v>
      </c>
      <c r="G103" s="10">
        <f>F103-47.39</f>
        <v>0.6599999999999966</v>
      </c>
      <c r="H103" s="4" t="s">
        <v>75</v>
      </c>
    </row>
    <row r="104" spans="1:8" ht="12.75">
      <c r="A104" s="9">
        <v>3</v>
      </c>
      <c r="B104" s="9">
        <v>95</v>
      </c>
      <c r="C104" s="1" t="s">
        <v>0</v>
      </c>
      <c r="D104" s="4" t="s">
        <v>1</v>
      </c>
      <c r="E104" s="4"/>
      <c r="F104" s="10">
        <v>49.58</v>
      </c>
      <c r="G104" s="10">
        <f aca="true" t="shared" si="6" ref="G104:G167">F104-47.39</f>
        <v>2.1899999999999977</v>
      </c>
      <c r="H104" s="4" t="s">
        <v>243</v>
      </c>
    </row>
    <row r="105" spans="1:8" ht="12.75">
      <c r="A105" s="9">
        <v>4</v>
      </c>
      <c r="B105" s="9">
        <v>58</v>
      </c>
      <c r="C105" s="1" t="s">
        <v>219</v>
      </c>
      <c r="D105" s="4" t="s">
        <v>220</v>
      </c>
      <c r="E105" s="4"/>
      <c r="F105" s="10">
        <v>49.89</v>
      </c>
      <c r="G105" s="10">
        <f t="shared" si="6"/>
        <v>2.5</v>
      </c>
      <c r="H105" s="4" t="s">
        <v>76</v>
      </c>
    </row>
    <row r="106" spans="1:8" ht="12.75">
      <c r="A106" s="9">
        <v>5</v>
      </c>
      <c r="B106" s="9">
        <v>96</v>
      </c>
      <c r="C106" s="1" t="s">
        <v>105</v>
      </c>
      <c r="D106" s="4" t="s">
        <v>78</v>
      </c>
      <c r="E106" s="4"/>
      <c r="F106" s="10">
        <v>50.75</v>
      </c>
      <c r="G106" s="10">
        <f t="shared" si="6"/>
        <v>3.3599999999999994</v>
      </c>
      <c r="H106" s="4" t="s">
        <v>243</v>
      </c>
    </row>
    <row r="107" spans="1:8" ht="12.75">
      <c r="A107" s="9">
        <v>6</v>
      </c>
      <c r="B107" s="9">
        <v>60</v>
      </c>
      <c r="C107" s="1" t="s">
        <v>166</v>
      </c>
      <c r="D107" s="4" t="s">
        <v>28</v>
      </c>
      <c r="E107" s="4"/>
      <c r="F107" s="10">
        <v>50.82</v>
      </c>
      <c r="G107" s="10">
        <f t="shared" si="6"/>
        <v>3.4299999999999997</v>
      </c>
      <c r="H107" s="4" t="s">
        <v>76</v>
      </c>
    </row>
    <row r="108" spans="1:8" ht="12.75">
      <c r="A108" s="9">
        <v>7</v>
      </c>
      <c r="B108" s="9">
        <v>80</v>
      </c>
      <c r="C108" s="1" t="s">
        <v>199</v>
      </c>
      <c r="D108" s="4" t="s">
        <v>16</v>
      </c>
      <c r="E108" s="4"/>
      <c r="F108" s="10">
        <v>50.92</v>
      </c>
      <c r="G108" s="10">
        <f t="shared" si="6"/>
        <v>3.530000000000001</v>
      </c>
      <c r="H108" s="4" t="s">
        <v>77</v>
      </c>
    </row>
    <row r="109" spans="1:8" ht="12.75">
      <c r="A109" s="9">
        <v>8</v>
      </c>
      <c r="B109" s="9">
        <v>91</v>
      </c>
      <c r="C109" s="1" t="s">
        <v>14</v>
      </c>
      <c r="D109" s="4" t="s">
        <v>15</v>
      </c>
      <c r="E109" s="4"/>
      <c r="F109" s="10">
        <v>51.38</v>
      </c>
      <c r="G109" s="10">
        <f t="shared" si="6"/>
        <v>3.990000000000002</v>
      </c>
      <c r="H109" s="4" t="s">
        <v>243</v>
      </c>
    </row>
    <row r="110" spans="1:8" ht="12.75">
      <c r="A110" s="13">
        <v>9</v>
      </c>
      <c r="B110" s="9">
        <v>22</v>
      </c>
      <c r="C110" s="1" t="s">
        <v>39</v>
      </c>
      <c r="D110" s="4" t="s">
        <v>42</v>
      </c>
      <c r="E110" s="4"/>
      <c r="F110" s="10">
        <v>52.36</v>
      </c>
      <c r="G110" s="10">
        <f t="shared" si="6"/>
        <v>4.969999999999999</v>
      </c>
      <c r="H110" s="4" t="s">
        <v>75</v>
      </c>
    </row>
    <row r="111" spans="1:8" ht="12.75">
      <c r="A111" s="13">
        <v>10</v>
      </c>
      <c r="B111" s="9">
        <v>24</v>
      </c>
      <c r="C111" s="1" t="s">
        <v>195</v>
      </c>
      <c r="D111" s="4" t="s">
        <v>45</v>
      </c>
      <c r="E111" s="4"/>
      <c r="F111" s="10">
        <v>52.65</v>
      </c>
      <c r="G111" s="10">
        <f t="shared" si="6"/>
        <v>5.259999999999998</v>
      </c>
      <c r="H111" s="4" t="s">
        <v>75</v>
      </c>
    </row>
    <row r="112" spans="1:8" ht="12.75">
      <c r="A112" s="13">
        <v>11</v>
      </c>
      <c r="B112" s="9">
        <v>55</v>
      </c>
      <c r="C112" s="1" t="s">
        <v>221</v>
      </c>
      <c r="D112" s="4" t="s">
        <v>222</v>
      </c>
      <c r="E112" s="4"/>
      <c r="F112" s="10">
        <v>53.37</v>
      </c>
      <c r="G112" s="10">
        <f t="shared" si="6"/>
        <v>5.979999999999997</v>
      </c>
      <c r="H112" s="4" t="s">
        <v>76</v>
      </c>
    </row>
    <row r="113" spans="1:8" ht="12.75">
      <c r="A113" s="9">
        <v>12</v>
      </c>
      <c r="B113" s="9">
        <v>11</v>
      </c>
      <c r="C113" s="11" t="s">
        <v>39</v>
      </c>
      <c r="D113" s="12" t="s">
        <v>187</v>
      </c>
      <c r="E113" s="12"/>
      <c r="F113" s="10">
        <v>53.69</v>
      </c>
      <c r="G113" s="10">
        <f t="shared" si="6"/>
        <v>6.299999999999997</v>
      </c>
      <c r="H113" s="4" t="s">
        <v>186</v>
      </c>
    </row>
    <row r="114" spans="1:8" ht="12.75">
      <c r="A114" s="13">
        <v>13</v>
      </c>
      <c r="B114" s="9">
        <v>79</v>
      </c>
      <c r="C114" s="1" t="s">
        <v>199</v>
      </c>
      <c r="D114" s="4" t="s">
        <v>80</v>
      </c>
      <c r="E114" s="4"/>
      <c r="F114" s="10">
        <v>53.8</v>
      </c>
      <c r="G114" s="10">
        <f t="shared" si="6"/>
        <v>6.409999999999997</v>
      </c>
      <c r="H114" s="4" t="s">
        <v>77</v>
      </c>
    </row>
    <row r="115" spans="1:8" ht="12.75">
      <c r="A115" s="13">
        <v>14</v>
      </c>
      <c r="B115" s="9">
        <v>42</v>
      </c>
      <c r="C115" s="1" t="s">
        <v>196</v>
      </c>
      <c r="D115" s="4" t="s">
        <v>197</v>
      </c>
      <c r="E115" s="4"/>
      <c r="F115" s="10">
        <v>54.05</v>
      </c>
      <c r="G115" s="10">
        <f t="shared" si="6"/>
        <v>6.659999999999997</v>
      </c>
      <c r="H115" s="4" t="s">
        <v>75</v>
      </c>
    </row>
    <row r="116" spans="1:8" ht="12.75">
      <c r="A116" s="9">
        <v>15</v>
      </c>
      <c r="B116" s="9">
        <v>66</v>
      </c>
      <c r="C116" s="11" t="s">
        <v>13</v>
      </c>
      <c r="D116" s="12" t="s">
        <v>227</v>
      </c>
      <c r="E116" s="12"/>
      <c r="F116" s="10">
        <v>54.09</v>
      </c>
      <c r="G116" s="10">
        <f t="shared" si="6"/>
        <v>6.700000000000003</v>
      </c>
      <c r="H116" s="4" t="s">
        <v>231</v>
      </c>
    </row>
    <row r="117" spans="1:8" ht="12.75">
      <c r="A117" s="13">
        <v>16</v>
      </c>
      <c r="B117" s="9">
        <v>59</v>
      </c>
      <c r="C117" s="1" t="s">
        <v>87</v>
      </c>
      <c r="D117" s="4" t="s">
        <v>224</v>
      </c>
      <c r="E117" s="4"/>
      <c r="F117" s="10">
        <v>55.99</v>
      </c>
      <c r="G117" s="10">
        <f t="shared" si="6"/>
        <v>8.600000000000001</v>
      </c>
      <c r="H117" s="4" t="s">
        <v>76</v>
      </c>
    </row>
    <row r="118" spans="1:8" ht="12.75">
      <c r="A118" s="13">
        <v>17</v>
      </c>
      <c r="B118" s="9">
        <v>31</v>
      </c>
      <c r="C118" s="1" t="s">
        <v>13</v>
      </c>
      <c r="D118" s="4" t="s">
        <v>43</v>
      </c>
      <c r="E118" s="4"/>
      <c r="F118" s="10">
        <v>56.14</v>
      </c>
      <c r="G118" s="10">
        <f t="shared" si="6"/>
        <v>8.75</v>
      </c>
      <c r="H118" s="4" t="s">
        <v>75</v>
      </c>
    </row>
    <row r="119" spans="1:8" ht="12.75">
      <c r="A119" s="9">
        <v>18</v>
      </c>
      <c r="B119" s="9">
        <v>69</v>
      </c>
      <c r="C119" s="11" t="s">
        <v>199</v>
      </c>
      <c r="D119" s="12" t="s">
        <v>228</v>
      </c>
      <c r="E119" s="12"/>
      <c r="F119" s="10">
        <v>56.2</v>
      </c>
      <c r="G119" s="10">
        <f t="shared" si="6"/>
        <v>8.810000000000002</v>
      </c>
      <c r="H119" s="4" t="s">
        <v>231</v>
      </c>
    </row>
    <row r="120" spans="1:8" ht="12.75">
      <c r="A120" s="13">
        <v>19</v>
      </c>
      <c r="B120" s="9">
        <v>41</v>
      </c>
      <c r="C120" s="1" t="s">
        <v>54</v>
      </c>
      <c r="D120" s="4" t="s">
        <v>198</v>
      </c>
      <c r="E120" s="4"/>
      <c r="F120" s="10">
        <v>56.27</v>
      </c>
      <c r="G120" s="10">
        <f t="shared" si="6"/>
        <v>8.880000000000003</v>
      </c>
      <c r="H120" s="4" t="s">
        <v>75</v>
      </c>
    </row>
    <row r="121" spans="1:8" ht="12.75">
      <c r="A121" s="13">
        <v>20</v>
      </c>
      <c r="B121" s="9">
        <v>3</v>
      </c>
      <c r="C121" s="1" t="s">
        <v>181</v>
      </c>
      <c r="D121" s="4" t="s">
        <v>44</v>
      </c>
      <c r="E121" s="4"/>
      <c r="F121" s="10">
        <v>57.07</v>
      </c>
      <c r="G121" s="10">
        <f t="shared" si="6"/>
        <v>9.68</v>
      </c>
      <c r="H121" s="4" t="s">
        <v>183</v>
      </c>
    </row>
    <row r="122" spans="1:8" ht="12.75">
      <c r="A122" s="13">
        <v>21</v>
      </c>
      <c r="B122" s="9">
        <v>70</v>
      </c>
      <c r="C122" s="1" t="s">
        <v>232</v>
      </c>
      <c r="D122" s="4" t="s">
        <v>98</v>
      </c>
      <c r="E122" s="4"/>
      <c r="F122" s="10">
        <v>57.24</v>
      </c>
      <c r="G122" s="10">
        <f t="shared" si="6"/>
        <v>9.850000000000001</v>
      </c>
      <c r="H122" s="4" t="s">
        <v>77</v>
      </c>
    </row>
    <row r="123" spans="1:8" ht="12.75">
      <c r="A123" s="13">
        <v>22</v>
      </c>
      <c r="B123" s="9">
        <v>40</v>
      </c>
      <c r="C123" s="1" t="s">
        <v>199</v>
      </c>
      <c r="D123" s="4" t="s">
        <v>200</v>
      </c>
      <c r="E123" s="4"/>
      <c r="F123" s="10">
        <v>57.45</v>
      </c>
      <c r="G123" s="10">
        <f t="shared" si="6"/>
        <v>10.060000000000002</v>
      </c>
      <c r="H123" s="4" t="s">
        <v>75</v>
      </c>
    </row>
    <row r="124" spans="1:8" ht="12.75">
      <c r="A124" s="9">
        <v>23</v>
      </c>
      <c r="B124" s="9">
        <v>16</v>
      </c>
      <c r="C124" s="11" t="s">
        <v>105</v>
      </c>
      <c r="D124" s="12" t="s">
        <v>188</v>
      </c>
      <c r="E124" s="12"/>
      <c r="F124" s="10">
        <v>57.75</v>
      </c>
      <c r="G124" s="10">
        <f t="shared" si="6"/>
        <v>10.36</v>
      </c>
      <c r="H124" s="4" t="s">
        <v>186</v>
      </c>
    </row>
    <row r="125" spans="1:8" ht="12.75">
      <c r="A125" s="9">
        <v>24</v>
      </c>
      <c r="B125" s="9">
        <v>12</v>
      </c>
      <c r="C125" s="11" t="s">
        <v>0</v>
      </c>
      <c r="D125" s="12" t="s">
        <v>40</v>
      </c>
      <c r="E125" s="12"/>
      <c r="F125" s="10">
        <v>58.11</v>
      </c>
      <c r="G125" s="10">
        <f t="shared" si="6"/>
        <v>10.719999999999999</v>
      </c>
      <c r="H125" s="4" t="s">
        <v>186</v>
      </c>
    </row>
    <row r="126" spans="1:8" ht="12.75">
      <c r="A126" s="9">
        <v>25</v>
      </c>
      <c r="B126" s="9">
        <v>65</v>
      </c>
      <c r="C126" s="11" t="s">
        <v>39</v>
      </c>
      <c r="D126" s="12" t="s">
        <v>229</v>
      </c>
      <c r="E126" s="12"/>
      <c r="F126" s="10">
        <v>58.17</v>
      </c>
      <c r="G126" s="10">
        <f t="shared" si="6"/>
        <v>10.780000000000001</v>
      </c>
      <c r="H126" s="4" t="s">
        <v>231</v>
      </c>
    </row>
    <row r="127" spans="1:8" ht="12.75">
      <c r="A127" s="9">
        <v>26</v>
      </c>
      <c r="B127" s="9">
        <v>68</v>
      </c>
      <c r="C127" s="11" t="s">
        <v>123</v>
      </c>
      <c r="D127" s="12" t="s">
        <v>230</v>
      </c>
      <c r="E127" s="12"/>
      <c r="F127" s="10">
        <v>58.23</v>
      </c>
      <c r="G127" s="10">
        <f t="shared" si="6"/>
        <v>10.839999999999996</v>
      </c>
      <c r="H127" s="4" t="s">
        <v>231</v>
      </c>
    </row>
    <row r="128" spans="1:8" ht="12.75">
      <c r="A128" s="13">
        <v>27</v>
      </c>
      <c r="B128" s="9">
        <v>33</v>
      </c>
      <c r="C128" s="1" t="s">
        <v>23</v>
      </c>
      <c r="D128" s="4" t="s">
        <v>201</v>
      </c>
      <c r="E128" s="4"/>
      <c r="F128" s="10">
        <v>58.34</v>
      </c>
      <c r="G128" s="10">
        <f t="shared" si="6"/>
        <v>10.950000000000003</v>
      </c>
      <c r="H128" s="4" t="s">
        <v>75</v>
      </c>
    </row>
    <row r="129" spans="1:8" ht="12.75">
      <c r="A129" s="13">
        <v>28</v>
      </c>
      <c r="B129" s="9">
        <v>56</v>
      </c>
      <c r="C129" s="1" t="s">
        <v>225</v>
      </c>
      <c r="D129" s="4" t="s">
        <v>4</v>
      </c>
      <c r="E129" s="4"/>
      <c r="F129" s="10">
        <v>58.43</v>
      </c>
      <c r="G129" s="10">
        <f t="shared" si="6"/>
        <v>11.04</v>
      </c>
      <c r="H129" s="4" t="s">
        <v>76</v>
      </c>
    </row>
    <row r="130" spans="1:8" ht="12.75">
      <c r="A130" s="13">
        <v>29</v>
      </c>
      <c r="B130" s="9">
        <v>21</v>
      </c>
      <c r="C130" s="1" t="s">
        <v>124</v>
      </c>
      <c r="D130" s="4" t="s">
        <v>59</v>
      </c>
      <c r="E130" s="4"/>
      <c r="F130" s="10">
        <v>59.09</v>
      </c>
      <c r="G130" s="10">
        <f t="shared" si="6"/>
        <v>11.700000000000003</v>
      </c>
      <c r="H130" s="4" t="s">
        <v>75</v>
      </c>
    </row>
    <row r="131" spans="1:8" ht="12.75">
      <c r="A131" s="28">
        <v>30</v>
      </c>
      <c r="B131" s="28">
        <v>50</v>
      </c>
      <c r="C131" s="11" t="s">
        <v>213</v>
      </c>
      <c r="D131" s="12" t="s">
        <v>214</v>
      </c>
      <c r="E131" s="12"/>
      <c r="F131" s="10">
        <v>59.74</v>
      </c>
      <c r="G131" s="10">
        <f t="shared" si="6"/>
        <v>12.350000000000001</v>
      </c>
      <c r="H131" s="4" t="s">
        <v>217</v>
      </c>
    </row>
    <row r="132" spans="1:8" ht="12.75">
      <c r="A132" s="13">
        <v>31</v>
      </c>
      <c r="B132" s="9">
        <v>34</v>
      </c>
      <c r="C132" s="1" t="s">
        <v>70</v>
      </c>
      <c r="D132" s="4" t="s">
        <v>1</v>
      </c>
      <c r="E132" s="4"/>
      <c r="F132" s="10">
        <v>59.97</v>
      </c>
      <c r="G132" s="10">
        <f t="shared" si="6"/>
        <v>12.579999999999998</v>
      </c>
      <c r="H132" s="4" t="s">
        <v>75</v>
      </c>
    </row>
    <row r="133" spans="1:8" ht="12.75">
      <c r="A133" s="13">
        <v>32</v>
      </c>
      <c r="B133" s="9">
        <v>39</v>
      </c>
      <c r="C133" s="1" t="s">
        <v>116</v>
      </c>
      <c r="D133" s="4" t="s">
        <v>202</v>
      </c>
      <c r="E133" s="4"/>
      <c r="F133" s="10">
        <v>60.38</v>
      </c>
      <c r="G133" s="10">
        <f t="shared" si="6"/>
        <v>12.990000000000002</v>
      </c>
      <c r="H133" s="4" t="s">
        <v>75</v>
      </c>
    </row>
    <row r="134" spans="1:8" ht="12.75">
      <c r="A134" s="13">
        <v>33</v>
      </c>
      <c r="B134" s="9">
        <v>75</v>
      </c>
      <c r="C134" s="1" t="s">
        <v>51</v>
      </c>
      <c r="D134" s="4" t="s">
        <v>22</v>
      </c>
      <c r="E134" s="4"/>
      <c r="F134" s="10">
        <v>60.51</v>
      </c>
      <c r="G134" s="10">
        <f t="shared" si="6"/>
        <v>13.119999999999997</v>
      </c>
      <c r="H134" s="4" t="s">
        <v>77</v>
      </c>
    </row>
    <row r="135" spans="1:8" ht="12.75">
      <c r="A135" s="13">
        <v>34</v>
      </c>
      <c r="B135" s="9">
        <v>30</v>
      </c>
      <c r="C135" s="1" t="s">
        <v>132</v>
      </c>
      <c r="D135" s="4" t="s">
        <v>203</v>
      </c>
      <c r="E135" s="4"/>
      <c r="F135" s="10">
        <v>60.76</v>
      </c>
      <c r="G135" s="10">
        <f t="shared" si="6"/>
        <v>13.369999999999997</v>
      </c>
      <c r="H135" s="4" t="s">
        <v>75</v>
      </c>
    </row>
    <row r="136" spans="1:8" ht="12.75">
      <c r="A136" s="13">
        <v>35</v>
      </c>
      <c r="B136" s="9">
        <v>1</v>
      </c>
      <c r="C136" s="1" t="s">
        <v>36</v>
      </c>
      <c r="D136" s="4" t="s">
        <v>37</v>
      </c>
      <c r="E136" s="4"/>
      <c r="F136" s="10">
        <v>60.92</v>
      </c>
      <c r="G136" s="10">
        <f t="shared" si="6"/>
        <v>13.530000000000001</v>
      </c>
      <c r="H136" s="4" t="s">
        <v>183</v>
      </c>
    </row>
    <row r="137" spans="1:8" ht="12.75">
      <c r="A137" s="13">
        <v>36</v>
      </c>
      <c r="B137" s="9">
        <v>6</v>
      </c>
      <c r="C137" s="1" t="s">
        <v>144</v>
      </c>
      <c r="D137" s="4" t="s">
        <v>182</v>
      </c>
      <c r="E137" s="4"/>
      <c r="F137" s="10">
        <v>61.01</v>
      </c>
      <c r="G137" s="10">
        <f t="shared" si="6"/>
        <v>13.619999999999997</v>
      </c>
      <c r="H137" s="4" t="s">
        <v>183</v>
      </c>
    </row>
    <row r="138" spans="1:8" ht="12.75">
      <c r="A138" s="9">
        <v>37</v>
      </c>
      <c r="B138" s="9">
        <v>45</v>
      </c>
      <c r="C138" s="11" t="s">
        <v>26</v>
      </c>
      <c r="D138" s="12" t="s">
        <v>31</v>
      </c>
      <c r="E138" s="12"/>
      <c r="F138" s="10">
        <v>61.15</v>
      </c>
      <c r="G138" s="10">
        <f t="shared" si="6"/>
        <v>13.759999999999998</v>
      </c>
      <c r="H138" s="4" t="s">
        <v>217</v>
      </c>
    </row>
    <row r="139" spans="1:8" ht="12.75">
      <c r="A139" s="9">
        <v>38</v>
      </c>
      <c r="B139" s="9">
        <v>47</v>
      </c>
      <c r="C139" s="11" t="s">
        <v>87</v>
      </c>
      <c r="D139" s="12" t="s">
        <v>215</v>
      </c>
      <c r="E139" s="12"/>
      <c r="F139" s="10">
        <v>61.58</v>
      </c>
      <c r="G139" s="10">
        <f t="shared" si="6"/>
        <v>14.189999999999998</v>
      </c>
      <c r="H139" s="4" t="s">
        <v>217</v>
      </c>
    </row>
    <row r="140" spans="1:8" ht="12.75">
      <c r="A140" s="13">
        <v>39</v>
      </c>
      <c r="B140" s="9">
        <v>23</v>
      </c>
      <c r="C140" s="1" t="s">
        <v>204</v>
      </c>
      <c r="D140" s="4" t="s">
        <v>205</v>
      </c>
      <c r="E140" s="4"/>
      <c r="F140" s="10">
        <v>61.6</v>
      </c>
      <c r="G140" s="10">
        <f t="shared" si="6"/>
        <v>14.21</v>
      </c>
      <c r="H140" s="4" t="s">
        <v>75</v>
      </c>
    </row>
    <row r="141" spans="1:8" ht="12.75">
      <c r="A141" s="13">
        <v>40</v>
      </c>
      <c r="B141" s="9">
        <v>32</v>
      </c>
      <c r="C141" s="1" t="s">
        <v>123</v>
      </c>
      <c r="D141" s="4" t="s">
        <v>206</v>
      </c>
      <c r="E141" s="4"/>
      <c r="F141" s="10">
        <v>61.63</v>
      </c>
      <c r="G141" s="10">
        <f t="shared" si="6"/>
        <v>14.240000000000002</v>
      </c>
      <c r="H141" s="4" t="s">
        <v>75</v>
      </c>
    </row>
    <row r="142" spans="1:8" ht="12.75">
      <c r="A142" s="9">
        <v>41</v>
      </c>
      <c r="B142" s="9">
        <v>51</v>
      </c>
      <c r="C142" s="11" t="s">
        <v>79</v>
      </c>
      <c r="D142" s="12" t="s">
        <v>216</v>
      </c>
      <c r="E142" s="12"/>
      <c r="F142" s="10">
        <v>62.64</v>
      </c>
      <c r="G142" s="10">
        <f t="shared" si="6"/>
        <v>15.25</v>
      </c>
      <c r="H142" s="4" t="s">
        <v>217</v>
      </c>
    </row>
    <row r="143" spans="1:8" ht="12.75">
      <c r="A143" s="9">
        <v>42</v>
      </c>
      <c r="B143" s="9">
        <v>46</v>
      </c>
      <c r="C143" s="11" t="s">
        <v>118</v>
      </c>
      <c r="D143" s="12" t="s">
        <v>218</v>
      </c>
      <c r="E143" s="12"/>
      <c r="F143" s="10">
        <v>62.79</v>
      </c>
      <c r="G143" s="10">
        <f t="shared" si="6"/>
        <v>15.399999999999999</v>
      </c>
      <c r="H143" s="4" t="s">
        <v>217</v>
      </c>
    </row>
    <row r="144" spans="1:8" ht="12.75">
      <c r="A144" s="9">
        <v>43</v>
      </c>
      <c r="B144" s="9">
        <v>13</v>
      </c>
      <c r="C144" s="11" t="s">
        <v>127</v>
      </c>
      <c r="D144" s="12" t="s">
        <v>190</v>
      </c>
      <c r="E144" s="12"/>
      <c r="F144" s="10">
        <v>64.09</v>
      </c>
      <c r="G144" s="10">
        <f t="shared" si="6"/>
        <v>16.700000000000003</v>
      </c>
      <c r="H144" s="4" t="s">
        <v>186</v>
      </c>
    </row>
    <row r="145" spans="1:8" ht="12.75">
      <c r="A145" s="13">
        <v>44</v>
      </c>
      <c r="B145" s="9">
        <v>92</v>
      </c>
      <c r="C145" s="1" t="s">
        <v>14</v>
      </c>
      <c r="D145" s="4" t="s">
        <v>44</v>
      </c>
      <c r="E145" s="4"/>
      <c r="F145" s="10">
        <v>64.22</v>
      </c>
      <c r="G145" s="10">
        <f t="shared" si="6"/>
        <v>16.83</v>
      </c>
      <c r="H145" s="4" t="s">
        <v>75</v>
      </c>
    </row>
    <row r="146" spans="1:8" ht="12.75">
      <c r="A146" s="9">
        <v>45</v>
      </c>
      <c r="B146" s="9">
        <v>14</v>
      </c>
      <c r="C146" s="11" t="s">
        <v>123</v>
      </c>
      <c r="D146" s="12" t="s">
        <v>191</v>
      </c>
      <c r="E146" s="12"/>
      <c r="F146" s="10">
        <v>64.55</v>
      </c>
      <c r="G146" s="10">
        <f t="shared" si="6"/>
        <v>17.159999999999997</v>
      </c>
      <c r="H146" s="4" t="s">
        <v>186</v>
      </c>
    </row>
    <row r="147" spans="1:8" ht="12.75">
      <c r="A147" s="13">
        <v>46</v>
      </c>
      <c r="B147" s="9">
        <v>81</v>
      </c>
      <c r="C147" s="1" t="s">
        <v>147</v>
      </c>
      <c r="D147" s="4" t="s">
        <v>233</v>
      </c>
      <c r="E147" s="4"/>
      <c r="F147" s="10">
        <v>64.64</v>
      </c>
      <c r="G147" s="10">
        <f t="shared" si="6"/>
        <v>17.25</v>
      </c>
      <c r="H147" s="4" t="s">
        <v>77</v>
      </c>
    </row>
    <row r="148" spans="1:8" ht="12.75">
      <c r="A148" s="13">
        <v>47</v>
      </c>
      <c r="B148" s="9">
        <v>5</v>
      </c>
      <c r="C148" s="1" t="s">
        <v>34</v>
      </c>
      <c r="D148" s="4" t="s">
        <v>35</v>
      </c>
      <c r="E148" s="4"/>
      <c r="F148" s="10">
        <v>65.57</v>
      </c>
      <c r="G148" s="10">
        <f t="shared" si="6"/>
        <v>18.179999999999993</v>
      </c>
      <c r="H148" s="4" t="s">
        <v>183</v>
      </c>
    </row>
    <row r="149" spans="1:8" ht="12.75">
      <c r="A149" s="13">
        <v>48</v>
      </c>
      <c r="B149" s="9">
        <v>100</v>
      </c>
      <c r="C149" s="1" t="s">
        <v>239</v>
      </c>
      <c r="D149" s="4" t="s">
        <v>165</v>
      </c>
      <c r="E149" s="4"/>
      <c r="F149" s="10">
        <v>65.95</v>
      </c>
      <c r="G149" s="10">
        <f t="shared" si="6"/>
        <v>18.560000000000002</v>
      </c>
      <c r="H149" s="4" t="s">
        <v>243</v>
      </c>
    </row>
    <row r="150" spans="1:8" ht="12.75">
      <c r="A150" s="13">
        <v>49</v>
      </c>
      <c r="B150" s="9">
        <v>82</v>
      </c>
      <c r="C150" s="1" t="s">
        <v>54</v>
      </c>
      <c r="D150" s="4" t="s">
        <v>55</v>
      </c>
      <c r="E150" s="4"/>
      <c r="F150" s="10">
        <v>66.03</v>
      </c>
      <c r="G150" s="10">
        <f t="shared" si="6"/>
        <v>18.64</v>
      </c>
      <c r="H150" s="4" t="s">
        <v>77</v>
      </c>
    </row>
    <row r="151" spans="1:8" ht="12.75">
      <c r="A151" s="9">
        <v>50</v>
      </c>
      <c r="B151" s="9">
        <v>10</v>
      </c>
      <c r="C151" s="11" t="s">
        <v>124</v>
      </c>
      <c r="D151" s="12" t="s">
        <v>60</v>
      </c>
      <c r="E151" s="12"/>
      <c r="F151" s="10">
        <v>66.14</v>
      </c>
      <c r="G151" s="10">
        <f t="shared" si="6"/>
        <v>18.75</v>
      </c>
      <c r="H151" s="4" t="s">
        <v>186</v>
      </c>
    </row>
    <row r="152" spans="1:8" ht="12.75">
      <c r="A152" s="13">
        <v>51</v>
      </c>
      <c r="B152" s="9">
        <v>76</v>
      </c>
      <c r="C152" s="1" t="s">
        <v>0</v>
      </c>
      <c r="D152" s="4" t="s">
        <v>6</v>
      </c>
      <c r="E152" s="4"/>
      <c r="F152" s="10">
        <v>66.48</v>
      </c>
      <c r="G152" s="10">
        <f t="shared" si="6"/>
        <v>19.090000000000003</v>
      </c>
      <c r="H152" s="4" t="s">
        <v>77</v>
      </c>
    </row>
    <row r="153" spans="1:8" ht="12.75">
      <c r="A153" s="13">
        <v>52</v>
      </c>
      <c r="B153" s="9">
        <v>77</v>
      </c>
      <c r="C153" s="1" t="s">
        <v>234</v>
      </c>
      <c r="D153" s="4" t="s">
        <v>96</v>
      </c>
      <c r="E153" s="4"/>
      <c r="F153" s="10">
        <v>66.56</v>
      </c>
      <c r="G153" s="10">
        <f t="shared" si="6"/>
        <v>19.17</v>
      </c>
      <c r="H153" s="4" t="s">
        <v>77</v>
      </c>
    </row>
    <row r="154" spans="1:8" ht="12.75">
      <c r="A154" s="13">
        <v>53</v>
      </c>
      <c r="B154" s="9">
        <v>88</v>
      </c>
      <c r="C154" s="1" t="s">
        <v>240</v>
      </c>
      <c r="D154" s="4" t="s">
        <v>241</v>
      </c>
      <c r="E154" s="4"/>
      <c r="F154" s="10">
        <v>67.57</v>
      </c>
      <c r="G154" s="10">
        <f t="shared" si="6"/>
        <v>20.179999999999993</v>
      </c>
      <c r="H154" s="4" t="s">
        <v>243</v>
      </c>
    </row>
    <row r="155" spans="1:8" ht="12.75">
      <c r="A155" s="13">
        <v>54</v>
      </c>
      <c r="B155" s="9">
        <v>2</v>
      </c>
      <c r="C155" s="1" t="s">
        <v>184</v>
      </c>
      <c r="D155" s="4" t="s">
        <v>185</v>
      </c>
      <c r="E155" s="4"/>
      <c r="F155" s="10">
        <v>67.67</v>
      </c>
      <c r="G155" s="10">
        <f t="shared" si="6"/>
        <v>20.28</v>
      </c>
      <c r="H155" s="4" t="s">
        <v>183</v>
      </c>
    </row>
    <row r="156" spans="1:8" ht="12.75">
      <c r="A156" s="13">
        <v>55</v>
      </c>
      <c r="B156" s="9">
        <v>98</v>
      </c>
      <c r="C156" s="1" t="s">
        <v>240</v>
      </c>
      <c r="D156" s="4" t="s">
        <v>16</v>
      </c>
      <c r="E156" s="4"/>
      <c r="F156" s="10">
        <v>68.85</v>
      </c>
      <c r="G156" s="10">
        <f t="shared" si="6"/>
        <v>21.459999999999994</v>
      </c>
      <c r="H156" s="4" t="s">
        <v>243</v>
      </c>
    </row>
    <row r="157" spans="1:8" ht="12.75">
      <c r="A157" s="13">
        <v>56</v>
      </c>
      <c r="B157" s="9">
        <v>37</v>
      </c>
      <c r="C157" s="1" t="s">
        <v>177</v>
      </c>
      <c r="D157" s="4" t="s">
        <v>182</v>
      </c>
      <c r="E157" s="4"/>
      <c r="F157" s="10">
        <v>68.99</v>
      </c>
      <c r="G157" s="10">
        <f t="shared" si="6"/>
        <v>21.599999999999994</v>
      </c>
      <c r="H157" s="4" t="s">
        <v>75</v>
      </c>
    </row>
    <row r="158" spans="1:8" ht="12.75">
      <c r="A158" s="13">
        <v>57</v>
      </c>
      <c r="B158" s="9">
        <v>78</v>
      </c>
      <c r="C158" s="1" t="s">
        <v>235</v>
      </c>
      <c r="D158" s="4" t="s">
        <v>25</v>
      </c>
      <c r="E158" s="4"/>
      <c r="F158" s="10">
        <v>69.11</v>
      </c>
      <c r="G158" s="10">
        <f t="shared" si="6"/>
        <v>21.72</v>
      </c>
      <c r="H158" s="4" t="s">
        <v>77</v>
      </c>
    </row>
    <row r="159" spans="1:8" ht="12.75">
      <c r="A159" s="13">
        <v>58</v>
      </c>
      <c r="B159" s="9">
        <v>57</v>
      </c>
      <c r="C159" s="1" t="s">
        <v>146</v>
      </c>
      <c r="D159" s="4" t="s">
        <v>226</v>
      </c>
      <c r="E159" s="4"/>
      <c r="F159" s="10">
        <v>69.54</v>
      </c>
      <c r="G159" s="10">
        <f t="shared" si="6"/>
        <v>22.150000000000006</v>
      </c>
      <c r="H159" s="4" t="s">
        <v>76</v>
      </c>
    </row>
    <row r="160" spans="1:8" ht="12.75">
      <c r="A160" s="9">
        <v>59</v>
      </c>
      <c r="B160" s="9">
        <v>15</v>
      </c>
      <c r="C160" s="11" t="s">
        <v>18</v>
      </c>
      <c r="D160" s="12" t="s">
        <v>47</v>
      </c>
      <c r="E160" s="12"/>
      <c r="F160" s="10">
        <v>70.86</v>
      </c>
      <c r="G160" s="10">
        <f t="shared" si="6"/>
        <v>23.47</v>
      </c>
      <c r="H160" s="4" t="s">
        <v>186</v>
      </c>
    </row>
    <row r="161" spans="1:8" ht="12.75">
      <c r="A161" s="13">
        <v>60</v>
      </c>
      <c r="B161" s="9">
        <v>28</v>
      </c>
      <c r="C161" s="1" t="s">
        <v>64</v>
      </c>
      <c r="D161" s="4" t="s">
        <v>207</v>
      </c>
      <c r="E161" s="4"/>
      <c r="F161" s="10">
        <v>71.25</v>
      </c>
      <c r="G161" s="10">
        <f t="shared" si="6"/>
        <v>23.86</v>
      </c>
      <c r="H161" s="4" t="s">
        <v>75</v>
      </c>
    </row>
    <row r="162" spans="1:8" ht="12.75">
      <c r="A162" s="13">
        <v>61</v>
      </c>
      <c r="B162" s="9">
        <v>85</v>
      </c>
      <c r="C162" s="1" t="s">
        <v>237</v>
      </c>
      <c r="D162" s="4" t="s">
        <v>241</v>
      </c>
      <c r="E162" s="4"/>
      <c r="F162" s="10">
        <v>71.69</v>
      </c>
      <c r="G162" s="10">
        <f t="shared" si="6"/>
        <v>24.299999999999997</v>
      </c>
      <c r="H162" s="4" t="s">
        <v>243</v>
      </c>
    </row>
    <row r="163" spans="1:8" ht="12.75">
      <c r="A163" s="9">
        <v>62</v>
      </c>
      <c r="B163" s="9">
        <v>17</v>
      </c>
      <c r="C163" s="11" t="s">
        <v>192</v>
      </c>
      <c r="D163" s="12" t="s">
        <v>193</v>
      </c>
      <c r="E163" s="12"/>
      <c r="F163" s="10">
        <v>73.12</v>
      </c>
      <c r="G163" s="10">
        <f t="shared" si="6"/>
        <v>25.730000000000004</v>
      </c>
      <c r="H163" s="4" t="s">
        <v>186</v>
      </c>
    </row>
    <row r="164" spans="1:8" ht="12.75">
      <c r="A164" s="9">
        <v>63</v>
      </c>
      <c r="B164" s="9">
        <v>49</v>
      </c>
      <c r="C164" s="11" t="s">
        <v>70</v>
      </c>
      <c r="D164" s="12" t="s">
        <v>188</v>
      </c>
      <c r="E164" s="12"/>
      <c r="F164" s="10">
        <v>73.96</v>
      </c>
      <c r="G164" s="10">
        <f t="shared" si="6"/>
        <v>26.569999999999993</v>
      </c>
      <c r="H164" s="4" t="s">
        <v>217</v>
      </c>
    </row>
    <row r="165" spans="1:8" ht="12.75">
      <c r="A165" s="9">
        <v>64</v>
      </c>
      <c r="B165" s="9">
        <v>86</v>
      </c>
      <c r="C165" s="11" t="s">
        <v>237</v>
      </c>
      <c r="D165" s="12" t="s">
        <v>131</v>
      </c>
      <c r="E165" s="12"/>
      <c r="F165" s="10">
        <v>74.27</v>
      </c>
      <c r="G165" s="10">
        <f t="shared" si="6"/>
        <v>26.879999999999995</v>
      </c>
      <c r="H165" s="4" t="s">
        <v>242</v>
      </c>
    </row>
    <row r="166" spans="1:8" ht="12.75">
      <c r="A166" s="13">
        <v>65</v>
      </c>
      <c r="B166" s="9">
        <v>36</v>
      </c>
      <c r="C166" s="1" t="s">
        <v>136</v>
      </c>
      <c r="D166" s="4" t="s">
        <v>208</v>
      </c>
      <c r="E166" s="4"/>
      <c r="F166" s="10">
        <v>74.71</v>
      </c>
      <c r="G166" s="10">
        <f t="shared" si="6"/>
        <v>27.319999999999993</v>
      </c>
      <c r="H166" s="4" t="s">
        <v>75</v>
      </c>
    </row>
    <row r="167" spans="1:8" ht="12.75">
      <c r="A167" s="13">
        <v>66</v>
      </c>
      <c r="B167" s="9">
        <v>29</v>
      </c>
      <c r="C167" s="1" t="s">
        <v>150</v>
      </c>
      <c r="D167" s="4" t="s">
        <v>209</v>
      </c>
      <c r="E167" s="4"/>
      <c r="F167" s="10">
        <v>75.67</v>
      </c>
      <c r="G167" s="10">
        <f t="shared" si="6"/>
        <v>28.28</v>
      </c>
      <c r="H167" s="4" t="s">
        <v>75</v>
      </c>
    </row>
    <row r="168" spans="1:8" ht="12.75">
      <c r="A168" s="13">
        <v>67</v>
      </c>
      <c r="B168" s="9">
        <v>99</v>
      </c>
      <c r="C168" s="1" t="s">
        <v>54</v>
      </c>
      <c r="D168" s="4" t="s">
        <v>1</v>
      </c>
      <c r="E168" s="4"/>
      <c r="F168" s="10">
        <v>76.66</v>
      </c>
      <c r="G168" s="10">
        <f aca="true" t="shared" si="7" ref="G168:G176">F168-47.39</f>
        <v>29.269999999999996</v>
      </c>
      <c r="H168" s="4" t="s">
        <v>243</v>
      </c>
    </row>
    <row r="169" spans="1:8" ht="12.75">
      <c r="A169" s="9">
        <v>68</v>
      </c>
      <c r="B169" s="9">
        <v>87</v>
      </c>
      <c r="C169" s="11" t="s">
        <v>237</v>
      </c>
      <c r="D169" s="12" t="s">
        <v>230</v>
      </c>
      <c r="E169" s="12"/>
      <c r="F169" s="10">
        <v>82.95</v>
      </c>
      <c r="G169" s="10">
        <f t="shared" si="7"/>
        <v>35.56</v>
      </c>
      <c r="H169" s="4" t="s">
        <v>242</v>
      </c>
    </row>
    <row r="170" spans="1:8" ht="12.75">
      <c r="A170" s="13">
        <v>69</v>
      </c>
      <c r="B170" s="9">
        <v>97</v>
      </c>
      <c r="C170" s="1" t="s">
        <v>237</v>
      </c>
      <c r="D170" s="4" t="s">
        <v>167</v>
      </c>
      <c r="E170" s="4"/>
      <c r="F170" s="10">
        <v>85.47</v>
      </c>
      <c r="G170" s="10">
        <f t="shared" si="7"/>
        <v>38.08</v>
      </c>
      <c r="H170" s="4" t="s">
        <v>243</v>
      </c>
    </row>
    <row r="171" spans="1:8" ht="12.75">
      <c r="A171" s="13">
        <v>70</v>
      </c>
      <c r="B171" s="9">
        <v>38</v>
      </c>
      <c r="C171" s="1" t="s">
        <v>79</v>
      </c>
      <c r="D171" s="4" t="s">
        <v>82</v>
      </c>
      <c r="E171" s="4"/>
      <c r="F171" s="10">
        <v>87.86</v>
      </c>
      <c r="G171" s="10">
        <f t="shared" si="7"/>
        <v>40.47</v>
      </c>
      <c r="H171" s="4" t="s">
        <v>75</v>
      </c>
    </row>
    <row r="172" spans="1:8" ht="12.75">
      <c r="A172" s="13">
        <v>71</v>
      </c>
      <c r="B172" s="9">
        <v>4</v>
      </c>
      <c r="C172" s="1" t="s">
        <v>30</v>
      </c>
      <c r="D172" s="4" t="s">
        <v>45</v>
      </c>
      <c r="E172" s="4"/>
      <c r="F172" s="10">
        <v>89.34</v>
      </c>
      <c r="G172" s="10">
        <f t="shared" si="7"/>
        <v>41.95</v>
      </c>
      <c r="H172" s="4" t="s">
        <v>183</v>
      </c>
    </row>
    <row r="173" spans="1:8" ht="12.75">
      <c r="A173" s="9">
        <v>72</v>
      </c>
      <c r="B173" s="9">
        <v>89</v>
      </c>
      <c r="C173" s="11" t="s">
        <v>196</v>
      </c>
      <c r="D173" s="12" t="s">
        <v>94</v>
      </c>
      <c r="E173" s="12"/>
      <c r="F173" s="10">
        <v>89.79</v>
      </c>
      <c r="G173" s="10">
        <f t="shared" si="7"/>
        <v>42.400000000000006</v>
      </c>
      <c r="H173" s="4" t="s">
        <v>242</v>
      </c>
    </row>
    <row r="174" spans="1:8" ht="12.75">
      <c r="A174" s="9">
        <v>73</v>
      </c>
      <c r="B174" s="9">
        <v>48</v>
      </c>
      <c r="C174" s="11" t="s">
        <v>91</v>
      </c>
      <c r="D174" s="12" t="s">
        <v>119</v>
      </c>
      <c r="E174" s="12"/>
      <c r="F174" s="10">
        <v>94.84</v>
      </c>
      <c r="G174" s="10">
        <f t="shared" si="7"/>
        <v>47.45</v>
      </c>
      <c r="H174" s="4" t="s">
        <v>217</v>
      </c>
    </row>
    <row r="175" spans="1:8" ht="12.75">
      <c r="A175" s="13">
        <v>74</v>
      </c>
      <c r="B175" s="9">
        <v>20</v>
      </c>
      <c r="C175" s="1" t="s">
        <v>158</v>
      </c>
      <c r="D175" s="4" t="s">
        <v>210</v>
      </c>
      <c r="E175" s="4"/>
      <c r="F175" s="10">
        <v>95.31</v>
      </c>
      <c r="G175" s="10">
        <f t="shared" si="7"/>
        <v>47.92</v>
      </c>
      <c r="H175" s="4" t="s">
        <v>75</v>
      </c>
    </row>
    <row r="176" spans="1:8" ht="12.75">
      <c r="A176" s="13">
        <v>75</v>
      </c>
      <c r="B176" s="9">
        <v>35</v>
      </c>
      <c r="C176" s="1" t="s">
        <v>211</v>
      </c>
      <c r="D176" s="4" t="s">
        <v>212</v>
      </c>
      <c r="E176" s="4"/>
      <c r="F176" s="10">
        <v>99.61</v>
      </c>
      <c r="G176" s="10">
        <f t="shared" si="7"/>
        <v>52.22</v>
      </c>
      <c r="H176" s="4" t="s">
        <v>75</v>
      </c>
    </row>
    <row r="177" ht="12.75">
      <c r="D177" s="8"/>
    </row>
    <row r="178" spans="1:4" ht="15">
      <c r="A178" s="6" t="s">
        <v>253</v>
      </c>
      <c r="B178" s="6"/>
      <c r="C178" s="6"/>
      <c r="D178" s="8"/>
    </row>
    <row r="179" spans="2:5" ht="12.75">
      <c r="B179" s="4" t="s">
        <v>255</v>
      </c>
      <c r="E179" s="4" t="s">
        <v>278</v>
      </c>
    </row>
    <row r="180" spans="2:5" ht="12.75">
      <c r="B180" s="4" t="s">
        <v>256</v>
      </c>
      <c r="E180" s="4" t="s">
        <v>257</v>
      </c>
    </row>
    <row r="181" ht="12.75">
      <c r="B181" s="4" t="s">
        <v>254</v>
      </c>
    </row>
    <row r="182" spans="2:5" ht="12.75">
      <c r="B182" s="4" t="s">
        <v>258</v>
      </c>
      <c r="E182" s="4" t="s">
        <v>259</v>
      </c>
    </row>
    <row r="183" spans="2:5" ht="12.75">
      <c r="B183" s="4" t="s">
        <v>260</v>
      </c>
      <c r="E183" s="4" t="s">
        <v>261</v>
      </c>
    </row>
    <row r="184" spans="2:5" ht="12.75">
      <c r="B184" s="4" t="s">
        <v>262</v>
      </c>
      <c r="E184" s="4" t="s">
        <v>263</v>
      </c>
    </row>
    <row r="185" spans="2:5" ht="12.75">
      <c r="B185" s="4" t="s">
        <v>264</v>
      </c>
      <c r="E185" s="4" t="s">
        <v>265</v>
      </c>
    </row>
    <row r="186" spans="2:5" ht="12.75">
      <c r="B186" s="4" t="s">
        <v>266</v>
      </c>
      <c r="E186" s="4" t="s">
        <v>267</v>
      </c>
    </row>
    <row r="187" spans="2:5" ht="12.75">
      <c r="B187" s="4" t="s">
        <v>268</v>
      </c>
      <c r="E187" s="4" t="s">
        <v>269</v>
      </c>
    </row>
    <row r="188" spans="2:5" ht="12.75">
      <c r="B188" s="4" t="s">
        <v>270</v>
      </c>
      <c r="E188" s="4" t="s">
        <v>271</v>
      </c>
    </row>
    <row r="189" spans="2:5" ht="12.75">
      <c r="B189" s="4" t="s">
        <v>272</v>
      </c>
      <c r="E189" s="4" t="s">
        <v>273</v>
      </c>
    </row>
    <row r="190" spans="2:5" ht="12.75">
      <c r="B190" s="4" t="s">
        <v>274</v>
      </c>
      <c r="E190" s="4" t="s">
        <v>275</v>
      </c>
    </row>
    <row r="191" spans="2:5" ht="12.75">
      <c r="B191" s="4" t="s">
        <v>279</v>
      </c>
      <c r="E191" s="4" t="s">
        <v>276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15.140625" style="0" customWidth="1"/>
    <col min="5" max="5" width="5.00390625" style="0" customWidth="1"/>
    <col min="6" max="6" width="7.421875" style="0" customWidth="1"/>
    <col min="7" max="7" width="8.00390625" style="0" customWidth="1"/>
    <col min="8" max="8" width="6.7109375" style="0" customWidth="1"/>
    <col min="9" max="9" width="2.421875" style="0" customWidth="1"/>
  </cols>
  <sheetData>
    <row r="1" spans="1:8" ht="15">
      <c r="A1" s="6" t="s">
        <v>179</v>
      </c>
      <c r="B1" s="7"/>
      <c r="C1" s="7"/>
      <c r="D1" s="7"/>
      <c r="E1" s="7"/>
      <c r="F1" s="7"/>
      <c r="G1" s="4"/>
      <c r="H1" s="4"/>
    </row>
    <row r="2" spans="1:8" ht="12.75">
      <c r="A2" s="1" t="s">
        <v>8</v>
      </c>
      <c r="D2" s="1" t="s">
        <v>248</v>
      </c>
      <c r="H2" s="4"/>
    </row>
    <row r="3" spans="1:4" ht="12.75">
      <c r="A3" s="1" t="s">
        <v>112</v>
      </c>
      <c r="B3" s="1"/>
      <c r="D3" s="1" t="s">
        <v>113</v>
      </c>
    </row>
    <row r="4" spans="1:8" ht="12.75">
      <c r="A4" s="1" t="s">
        <v>114</v>
      </c>
      <c r="B4" s="4"/>
      <c r="C4" s="4"/>
      <c r="D4" s="1" t="s">
        <v>115</v>
      </c>
      <c r="E4" s="4"/>
      <c r="F4" s="4"/>
      <c r="H4" s="4"/>
    </row>
    <row r="5" ht="12.75">
      <c r="A5" s="1"/>
    </row>
    <row r="6" spans="1:8" ht="12.75">
      <c r="A6" s="9">
        <v>1</v>
      </c>
      <c r="B6" s="13">
        <v>62</v>
      </c>
      <c r="C6" s="1" t="s">
        <v>221</v>
      </c>
      <c r="D6" s="4" t="s">
        <v>223</v>
      </c>
      <c r="F6" s="10">
        <v>47.39</v>
      </c>
      <c r="G6" s="14">
        <v>0</v>
      </c>
      <c r="H6" s="4" t="s">
        <v>76</v>
      </c>
    </row>
    <row r="7" spans="1:8" ht="12.75">
      <c r="A7" s="9">
        <v>2</v>
      </c>
      <c r="B7" s="9">
        <v>26</v>
      </c>
      <c r="C7" s="1" t="s">
        <v>0</v>
      </c>
      <c r="D7" s="4" t="s">
        <v>194</v>
      </c>
      <c r="E7" s="4"/>
      <c r="F7" s="10">
        <v>48.05</v>
      </c>
      <c r="G7" s="10">
        <f>F7-47.39</f>
        <v>0.6599999999999966</v>
      </c>
      <c r="H7" s="4" t="s">
        <v>75</v>
      </c>
    </row>
    <row r="8" spans="1:8" ht="12.75">
      <c r="A8" s="9">
        <v>3</v>
      </c>
      <c r="B8" s="9">
        <v>95</v>
      </c>
      <c r="C8" s="1" t="s">
        <v>0</v>
      </c>
      <c r="D8" s="4" t="s">
        <v>1</v>
      </c>
      <c r="E8" s="4"/>
      <c r="F8" s="10">
        <v>49.58</v>
      </c>
      <c r="G8" s="10">
        <f aca="true" t="shared" si="0" ref="G8:G71">F8-47.39</f>
        <v>2.1899999999999977</v>
      </c>
      <c r="H8" s="4" t="s">
        <v>243</v>
      </c>
    </row>
    <row r="9" spans="1:8" ht="12.75">
      <c r="A9" s="9">
        <v>4</v>
      </c>
      <c r="B9" s="9">
        <v>58</v>
      </c>
      <c r="C9" s="1" t="s">
        <v>219</v>
      </c>
      <c r="D9" s="4" t="s">
        <v>220</v>
      </c>
      <c r="E9" s="4"/>
      <c r="F9" s="10">
        <v>49.89</v>
      </c>
      <c r="G9" s="10">
        <f t="shared" si="0"/>
        <v>2.5</v>
      </c>
      <c r="H9" s="4" t="s">
        <v>76</v>
      </c>
    </row>
    <row r="10" spans="1:8" ht="12.75">
      <c r="A10" s="9">
        <v>5</v>
      </c>
      <c r="B10" s="9">
        <v>63</v>
      </c>
      <c r="C10" s="15" t="s">
        <v>79</v>
      </c>
      <c r="D10" s="21" t="s">
        <v>80</v>
      </c>
      <c r="F10" s="18">
        <v>50.68</v>
      </c>
      <c r="G10" s="10">
        <f t="shared" si="0"/>
        <v>3.289999999999999</v>
      </c>
      <c r="H10" s="9">
        <v>13</v>
      </c>
    </row>
    <row r="11" spans="1:8" ht="12.75">
      <c r="A11" s="9">
        <v>6</v>
      </c>
      <c r="B11" s="9">
        <v>96</v>
      </c>
      <c r="C11" s="1" t="s">
        <v>105</v>
      </c>
      <c r="D11" s="4" t="s">
        <v>78</v>
      </c>
      <c r="E11" s="4"/>
      <c r="F11" s="10">
        <v>50.75</v>
      </c>
      <c r="G11" s="10">
        <f t="shared" si="0"/>
        <v>3.3599999999999994</v>
      </c>
      <c r="H11" s="4" t="s">
        <v>243</v>
      </c>
    </row>
    <row r="12" spans="1:9" ht="12.75">
      <c r="A12" s="9">
        <v>7</v>
      </c>
      <c r="B12" s="9">
        <v>60</v>
      </c>
      <c r="C12" s="1" t="s">
        <v>166</v>
      </c>
      <c r="D12" s="4" t="s">
        <v>28</v>
      </c>
      <c r="E12" s="4"/>
      <c r="F12" s="10">
        <v>50.82</v>
      </c>
      <c r="G12" s="10">
        <f t="shared" si="0"/>
        <v>3.4299999999999997</v>
      </c>
      <c r="H12" s="4" t="s">
        <v>76</v>
      </c>
      <c r="I12" s="4"/>
    </row>
    <row r="13" spans="1:9" ht="12.75">
      <c r="A13" s="9">
        <v>8</v>
      </c>
      <c r="B13" s="9">
        <v>80</v>
      </c>
      <c r="C13" s="1" t="s">
        <v>199</v>
      </c>
      <c r="D13" s="4" t="s">
        <v>16</v>
      </c>
      <c r="E13" s="4"/>
      <c r="F13" s="10">
        <v>50.92</v>
      </c>
      <c r="G13" s="10">
        <f t="shared" si="0"/>
        <v>3.530000000000001</v>
      </c>
      <c r="H13" s="4" t="s">
        <v>77</v>
      </c>
      <c r="I13" s="4"/>
    </row>
    <row r="14" spans="1:8" ht="12.75">
      <c r="A14" s="13">
        <v>9</v>
      </c>
      <c r="B14" s="9">
        <v>91</v>
      </c>
      <c r="C14" s="1" t="s">
        <v>14</v>
      </c>
      <c r="D14" s="4" t="s">
        <v>15</v>
      </c>
      <c r="E14" s="4"/>
      <c r="F14" s="10">
        <v>51.38</v>
      </c>
      <c r="G14" s="10">
        <f t="shared" si="0"/>
        <v>3.990000000000002</v>
      </c>
      <c r="H14" s="4" t="s">
        <v>243</v>
      </c>
    </row>
    <row r="15" spans="1:8" ht="12.75">
      <c r="A15" s="13">
        <v>10</v>
      </c>
      <c r="B15" s="9">
        <v>22</v>
      </c>
      <c r="C15" s="1" t="s">
        <v>39</v>
      </c>
      <c r="D15" s="4" t="s">
        <v>42</v>
      </c>
      <c r="E15" s="4"/>
      <c r="F15" s="10">
        <v>52.36</v>
      </c>
      <c r="G15" s="10">
        <f t="shared" si="0"/>
        <v>4.969999999999999</v>
      </c>
      <c r="H15" s="4" t="s">
        <v>75</v>
      </c>
    </row>
    <row r="16" spans="1:8" ht="12.75">
      <c r="A16" s="13">
        <v>11</v>
      </c>
      <c r="B16" s="9">
        <v>24</v>
      </c>
      <c r="C16" s="1" t="s">
        <v>195</v>
      </c>
      <c r="D16" s="4" t="s">
        <v>45</v>
      </c>
      <c r="E16" s="4"/>
      <c r="F16" s="10">
        <v>52.65</v>
      </c>
      <c r="G16" s="10">
        <f t="shared" si="0"/>
        <v>5.259999999999998</v>
      </c>
      <c r="H16" s="4" t="s">
        <v>75</v>
      </c>
    </row>
    <row r="17" spans="1:8" ht="12.75">
      <c r="A17" s="13">
        <v>12</v>
      </c>
      <c r="B17" s="9">
        <v>62</v>
      </c>
      <c r="C17" s="15" t="s">
        <v>39</v>
      </c>
      <c r="D17" s="21" t="s">
        <v>289</v>
      </c>
      <c r="F17" s="18">
        <v>53.11</v>
      </c>
      <c r="G17" s="10">
        <f t="shared" si="0"/>
        <v>5.719999999999999</v>
      </c>
      <c r="H17" s="9">
        <v>14</v>
      </c>
    </row>
    <row r="18" spans="1:8" ht="12.75">
      <c r="A18" s="13">
        <v>13</v>
      </c>
      <c r="B18" s="9">
        <v>55</v>
      </c>
      <c r="C18" s="1" t="s">
        <v>221</v>
      </c>
      <c r="D18" s="4" t="s">
        <v>222</v>
      </c>
      <c r="E18" s="4"/>
      <c r="F18" s="10">
        <v>53.37</v>
      </c>
      <c r="G18" s="10">
        <f t="shared" si="0"/>
        <v>5.979999999999997</v>
      </c>
      <c r="H18" s="4" t="s">
        <v>76</v>
      </c>
    </row>
    <row r="19" spans="1:8" ht="12.75">
      <c r="A19" s="13">
        <v>14</v>
      </c>
      <c r="B19" s="26">
        <v>11</v>
      </c>
      <c r="C19" s="11" t="s">
        <v>39</v>
      </c>
      <c r="D19" s="12" t="s">
        <v>187</v>
      </c>
      <c r="E19" s="12"/>
      <c r="F19" s="27">
        <v>53.69</v>
      </c>
      <c r="G19" s="10">
        <f t="shared" si="0"/>
        <v>6.299999999999997</v>
      </c>
      <c r="H19" s="12" t="s">
        <v>186</v>
      </c>
    </row>
    <row r="20" spans="1:8" ht="12.75">
      <c r="A20" s="13">
        <v>15</v>
      </c>
      <c r="B20" s="9">
        <v>79</v>
      </c>
      <c r="C20" s="1" t="s">
        <v>199</v>
      </c>
      <c r="D20" s="4" t="s">
        <v>80</v>
      </c>
      <c r="E20" s="4"/>
      <c r="F20" s="10">
        <v>53.8</v>
      </c>
      <c r="G20" s="10">
        <f t="shared" si="0"/>
        <v>6.409999999999997</v>
      </c>
      <c r="H20" s="4" t="s">
        <v>77</v>
      </c>
    </row>
    <row r="21" spans="1:8" ht="12.75">
      <c r="A21" s="13">
        <v>16</v>
      </c>
      <c r="B21" s="9">
        <v>69</v>
      </c>
      <c r="C21" s="15" t="s">
        <v>39</v>
      </c>
      <c r="D21" s="21" t="s">
        <v>27</v>
      </c>
      <c r="F21" s="18">
        <v>53.84</v>
      </c>
      <c r="G21" s="10">
        <f t="shared" si="0"/>
        <v>6.450000000000003</v>
      </c>
      <c r="H21" s="9">
        <v>12</v>
      </c>
    </row>
    <row r="22" spans="1:8" ht="12.75">
      <c r="A22" s="13">
        <v>17</v>
      </c>
      <c r="B22" s="9">
        <v>42</v>
      </c>
      <c r="C22" s="1" t="s">
        <v>196</v>
      </c>
      <c r="D22" s="4" t="s">
        <v>197</v>
      </c>
      <c r="E22" s="4"/>
      <c r="F22" s="10">
        <v>54.05</v>
      </c>
      <c r="G22" s="10">
        <f t="shared" si="0"/>
        <v>6.659999999999997</v>
      </c>
      <c r="H22" s="4" t="s">
        <v>75</v>
      </c>
    </row>
    <row r="23" spans="1:8" ht="12.75">
      <c r="A23" s="13">
        <v>18</v>
      </c>
      <c r="B23" s="26">
        <v>66</v>
      </c>
      <c r="C23" s="11" t="s">
        <v>13</v>
      </c>
      <c r="D23" s="12" t="s">
        <v>227</v>
      </c>
      <c r="E23" s="12"/>
      <c r="F23" s="27">
        <v>54.09</v>
      </c>
      <c r="G23" s="10">
        <f t="shared" si="0"/>
        <v>6.700000000000003</v>
      </c>
      <c r="H23" s="12" t="s">
        <v>231</v>
      </c>
    </row>
    <row r="24" spans="1:8" ht="12.75">
      <c r="A24" s="13">
        <v>19</v>
      </c>
      <c r="B24" s="9">
        <v>56</v>
      </c>
      <c r="C24" s="15" t="s">
        <v>23</v>
      </c>
      <c r="D24" s="21" t="s">
        <v>24</v>
      </c>
      <c r="F24" s="18">
        <v>54.48</v>
      </c>
      <c r="G24" s="10">
        <f t="shared" si="0"/>
        <v>7.089999999999996</v>
      </c>
      <c r="H24" s="9">
        <v>14</v>
      </c>
    </row>
    <row r="25" spans="1:8" ht="12.75">
      <c r="A25" s="13">
        <v>20</v>
      </c>
      <c r="B25" s="9">
        <v>75</v>
      </c>
      <c r="C25" s="15" t="s">
        <v>116</v>
      </c>
      <c r="D25" s="21" t="s">
        <v>117</v>
      </c>
      <c r="F25" s="18">
        <v>54.69</v>
      </c>
      <c r="G25" s="10">
        <f t="shared" si="0"/>
        <v>7.299999999999997</v>
      </c>
      <c r="H25" s="9">
        <v>13</v>
      </c>
    </row>
    <row r="26" spans="1:8" ht="12.75">
      <c r="A26" s="13">
        <v>21</v>
      </c>
      <c r="B26" s="9">
        <v>40</v>
      </c>
      <c r="C26" s="15" t="s">
        <v>64</v>
      </c>
      <c r="D26" s="21" t="s">
        <v>84</v>
      </c>
      <c r="F26" s="18">
        <v>54.81</v>
      </c>
      <c r="G26" s="10">
        <f t="shared" si="0"/>
        <v>7.420000000000002</v>
      </c>
      <c r="H26" s="9">
        <v>15</v>
      </c>
    </row>
    <row r="27" spans="1:9" ht="12.75">
      <c r="A27" s="13">
        <v>22</v>
      </c>
      <c r="B27" s="9">
        <v>70</v>
      </c>
      <c r="C27" s="15" t="s">
        <v>118</v>
      </c>
      <c r="D27" s="21" t="s">
        <v>95</v>
      </c>
      <c r="F27" s="18">
        <v>55.01</v>
      </c>
      <c r="G27" s="10">
        <f t="shared" si="0"/>
        <v>7.619999999999997</v>
      </c>
      <c r="H27" s="9">
        <v>10</v>
      </c>
      <c r="I27" s="4" t="s">
        <v>247</v>
      </c>
    </row>
    <row r="28" spans="1:9" ht="12.75">
      <c r="A28" s="13" t="s">
        <v>287</v>
      </c>
      <c r="B28" s="9">
        <v>73</v>
      </c>
      <c r="C28" s="15" t="s">
        <v>81</v>
      </c>
      <c r="D28" s="21" t="s">
        <v>119</v>
      </c>
      <c r="F28" s="18">
        <v>55.98</v>
      </c>
      <c r="G28" s="10">
        <f t="shared" si="0"/>
        <v>8.589999999999996</v>
      </c>
      <c r="H28" s="9">
        <v>11</v>
      </c>
      <c r="I28" s="4"/>
    </row>
    <row r="29" spans="1:9" ht="12.75">
      <c r="A29" s="13" t="s">
        <v>287</v>
      </c>
      <c r="B29" s="9">
        <v>68</v>
      </c>
      <c r="C29" s="15" t="s">
        <v>18</v>
      </c>
      <c r="D29" s="21" t="s">
        <v>29</v>
      </c>
      <c r="F29" s="18">
        <v>55.98</v>
      </c>
      <c r="G29" s="10">
        <f t="shared" si="0"/>
        <v>8.589999999999996</v>
      </c>
      <c r="H29" s="9">
        <v>13</v>
      </c>
      <c r="I29" s="4"/>
    </row>
    <row r="30" spans="1:8" ht="12.75">
      <c r="A30" s="13">
        <v>25</v>
      </c>
      <c r="B30" s="9">
        <v>59</v>
      </c>
      <c r="C30" s="1" t="s">
        <v>87</v>
      </c>
      <c r="D30" s="4" t="s">
        <v>224</v>
      </c>
      <c r="E30" s="4"/>
      <c r="F30" s="10">
        <v>55.99</v>
      </c>
      <c r="G30" s="10">
        <f t="shared" si="0"/>
        <v>8.600000000000001</v>
      </c>
      <c r="H30" s="4" t="s">
        <v>76</v>
      </c>
    </row>
    <row r="31" spans="1:8" ht="12.75">
      <c r="A31" s="13">
        <v>26</v>
      </c>
      <c r="B31" s="9">
        <v>72</v>
      </c>
      <c r="C31" s="15" t="s">
        <v>26</v>
      </c>
      <c r="D31" s="21" t="s">
        <v>27</v>
      </c>
      <c r="F31" s="18">
        <v>56.03</v>
      </c>
      <c r="G31" s="10">
        <f t="shared" si="0"/>
        <v>8.64</v>
      </c>
      <c r="H31" s="9">
        <v>11</v>
      </c>
    </row>
    <row r="32" spans="1:8" ht="12.75">
      <c r="A32" s="13">
        <v>27</v>
      </c>
      <c r="B32" s="9">
        <v>31</v>
      </c>
      <c r="C32" s="1" t="s">
        <v>13</v>
      </c>
      <c r="D32" s="4" t="s">
        <v>43</v>
      </c>
      <c r="E32" s="4"/>
      <c r="F32" s="10">
        <v>56.14</v>
      </c>
      <c r="G32" s="10">
        <f t="shared" si="0"/>
        <v>8.75</v>
      </c>
      <c r="H32" s="4" t="s">
        <v>75</v>
      </c>
    </row>
    <row r="33" spans="1:8" ht="12.75">
      <c r="A33" s="13">
        <v>28</v>
      </c>
      <c r="B33" s="26">
        <v>69</v>
      </c>
      <c r="C33" s="11" t="s">
        <v>199</v>
      </c>
      <c r="D33" s="12" t="s">
        <v>228</v>
      </c>
      <c r="E33" s="12"/>
      <c r="F33" s="27">
        <v>56.2</v>
      </c>
      <c r="G33" s="10">
        <f t="shared" si="0"/>
        <v>8.810000000000002</v>
      </c>
      <c r="H33" s="12" t="s">
        <v>231</v>
      </c>
    </row>
    <row r="34" spans="1:9" ht="12.75">
      <c r="A34" s="13">
        <v>29</v>
      </c>
      <c r="B34" s="9">
        <v>64</v>
      </c>
      <c r="C34" s="15" t="s">
        <v>122</v>
      </c>
      <c r="D34" s="21" t="s">
        <v>83</v>
      </c>
      <c r="F34" s="18">
        <v>56.21</v>
      </c>
      <c r="G34" s="10">
        <f t="shared" si="0"/>
        <v>8.82</v>
      </c>
      <c r="H34" s="9">
        <v>12</v>
      </c>
      <c r="I34" s="4" t="s">
        <v>247</v>
      </c>
    </row>
    <row r="35" spans="1:8" ht="12.75">
      <c r="A35" s="13">
        <v>30</v>
      </c>
      <c r="B35" s="9">
        <v>59</v>
      </c>
      <c r="C35" s="15" t="s">
        <v>79</v>
      </c>
      <c r="D35" s="21" t="s">
        <v>85</v>
      </c>
      <c r="F35" s="18">
        <v>56.51</v>
      </c>
      <c r="G35" s="10">
        <f t="shared" si="0"/>
        <v>9.119999999999997</v>
      </c>
      <c r="H35" s="9">
        <v>14</v>
      </c>
    </row>
    <row r="36" spans="1:8" ht="12.75">
      <c r="A36" s="13">
        <v>31</v>
      </c>
      <c r="B36" s="9">
        <v>41</v>
      </c>
      <c r="C36" s="1" t="s">
        <v>54</v>
      </c>
      <c r="D36" s="4" t="s">
        <v>198</v>
      </c>
      <c r="E36" s="4"/>
      <c r="F36" s="10">
        <v>56.27</v>
      </c>
      <c r="G36" s="10">
        <f t="shared" si="0"/>
        <v>8.880000000000003</v>
      </c>
      <c r="H36" s="4" t="s">
        <v>75</v>
      </c>
    </row>
    <row r="37" spans="1:8" ht="12.75">
      <c r="A37" s="13">
        <v>32</v>
      </c>
      <c r="B37" s="9">
        <v>55</v>
      </c>
      <c r="C37" s="15" t="s">
        <v>13</v>
      </c>
      <c r="D37" s="21" t="s">
        <v>53</v>
      </c>
      <c r="F37" s="18">
        <v>56.34</v>
      </c>
      <c r="G37" s="10">
        <f t="shared" si="0"/>
        <v>8.950000000000003</v>
      </c>
      <c r="H37" s="9">
        <v>12</v>
      </c>
    </row>
    <row r="38" spans="1:8" ht="12.75">
      <c r="A38" s="13">
        <v>33</v>
      </c>
      <c r="B38" s="9">
        <v>52</v>
      </c>
      <c r="C38" s="15" t="s">
        <v>127</v>
      </c>
      <c r="D38" s="21" t="s">
        <v>128</v>
      </c>
      <c r="F38" s="18">
        <v>56.54</v>
      </c>
      <c r="G38" s="10">
        <f t="shared" si="0"/>
        <v>9.149999999999999</v>
      </c>
      <c r="H38" s="9">
        <v>15</v>
      </c>
    </row>
    <row r="39" spans="1:8" ht="12.75">
      <c r="A39" s="13">
        <v>34</v>
      </c>
      <c r="B39" s="9">
        <v>60</v>
      </c>
      <c r="C39" s="15" t="s">
        <v>20</v>
      </c>
      <c r="D39" s="21" t="s">
        <v>21</v>
      </c>
      <c r="F39" s="18">
        <v>56.84</v>
      </c>
      <c r="G39" s="10">
        <f t="shared" si="0"/>
        <v>9.450000000000003</v>
      </c>
      <c r="H39" s="9">
        <v>13</v>
      </c>
    </row>
    <row r="40" spans="1:9" ht="12.75">
      <c r="A40" s="13">
        <v>35</v>
      </c>
      <c r="B40" s="9">
        <v>58</v>
      </c>
      <c r="C40" s="15" t="s">
        <v>23</v>
      </c>
      <c r="D40" s="21" t="s">
        <v>32</v>
      </c>
      <c r="F40" s="18">
        <v>56.85</v>
      </c>
      <c r="G40" s="10">
        <f t="shared" si="0"/>
        <v>9.46</v>
      </c>
      <c r="H40" s="9">
        <v>12</v>
      </c>
      <c r="I40" s="4" t="s">
        <v>247</v>
      </c>
    </row>
    <row r="41" spans="1:8" ht="12.75">
      <c r="A41" s="13">
        <v>36</v>
      </c>
      <c r="B41" s="9">
        <v>65</v>
      </c>
      <c r="C41" s="15" t="s">
        <v>57</v>
      </c>
      <c r="D41" s="21" t="s">
        <v>58</v>
      </c>
      <c r="F41" s="18">
        <v>56.99</v>
      </c>
      <c r="G41" s="10">
        <f t="shared" si="0"/>
        <v>9.600000000000001</v>
      </c>
      <c r="H41" s="9">
        <v>11</v>
      </c>
    </row>
    <row r="42" spans="1:8" ht="12.75">
      <c r="A42" s="13">
        <v>37</v>
      </c>
      <c r="B42" s="9">
        <v>3</v>
      </c>
      <c r="C42" s="1" t="s">
        <v>181</v>
      </c>
      <c r="D42" s="4" t="s">
        <v>44</v>
      </c>
      <c r="E42" s="4"/>
      <c r="F42" s="10">
        <v>57.07</v>
      </c>
      <c r="G42" s="10">
        <f t="shared" si="0"/>
        <v>9.68</v>
      </c>
      <c r="H42" s="4" t="s">
        <v>183</v>
      </c>
    </row>
    <row r="43" spans="1:8" ht="12.75">
      <c r="A43" s="13">
        <v>38</v>
      </c>
      <c r="B43" s="9">
        <v>70</v>
      </c>
      <c r="C43" s="1" t="s">
        <v>232</v>
      </c>
      <c r="D43" s="4" t="s">
        <v>98</v>
      </c>
      <c r="E43" s="4"/>
      <c r="F43" s="10">
        <v>57.24</v>
      </c>
      <c r="G43" s="10">
        <f t="shared" si="0"/>
        <v>9.850000000000001</v>
      </c>
      <c r="H43" s="4" t="s">
        <v>77</v>
      </c>
    </row>
    <row r="44" spans="1:8" ht="12.75">
      <c r="A44" s="13">
        <v>39</v>
      </c>
      <c r="B44" s="9">
        <v>66</v>
      </c>
      <c r="C44" s="15" t="s">
        <v>20</v>
      </c>
      <c r="D44" s="21" t="s">
        <v>22</v>
      </c>
      <c r="E44" s="9"/>
      <c r="F44" s="18">
        <v>57.25</v>
      </c>
      <c r="G44" s="10">
        <f t="shared" si="0"/>
        <v>9.86</v>
      </c>
      <c r="H44" s="9">
        <v>12</v>
      </c>
    </row>
    <row r="45" spans="1:8" ht="12.75">
      <c r="A45" s="13">
        <v>40</v>
      </c>
      <c r="B45" s="9">
        <v>40</v>
      </c>
      <c r="C45" s="1" t="s">
        <v>199</v>
      </c>
      <c r="D45" s="4" t="s">
        <v>200</v>
      </c>
      <c r="E45" s="4"/>
      <c r="F45" s="10">
        <v>57.45</v>
      </c>
      <c r="G45" s="10">
        <f t="shared" si="0"/>
        <v>10.060000000000002</v>
      </c>
      <c r="H45" s="4" t="s">
        <v>75</v>
      </c>
    </row>
    <row r="46" spans="1:8" ht="12.75">
      <c r="A46" s="13">
        <v>41</v>
      </c>
      <c r="B46" s="9">
        <v>71</v>
      </c>
      <c r="C46" s="15" t="s">
        <v>118</v>
      </c>
      <c r="D46" s="21" t="s">
        <v>16</v>
      </c>
      <c r="F46" s="18">
        <v>57.52</v>
      </c>
      <c r="G46" s="10">
        <f t="shared" si="0"/>
        <v>10.130000000000003</v>
      </c>
      <c r="H46" s="9">
        <v>11</v>
      </c>
    </row>
    <row r="47" spans="1:9" ht="12.75">
      <c r="A47" s="13">
        <v>42</v>
      </c>
      <c r="B47" s="26">
        <v>16</v>
      </c>
      <c r="C47" s="11" t="s">
        <v>105</v>
      </c>
      <c r="D47" s="12" t="s">
        <v>188</v>
      </c>
      <c r="E47" s="12"/>
      <c r="F47" s="27">
        <v>57.75</v>
      </c>
      <c r="G47" s="10">
        <f t="shared" si="0"/>
        <v>10.36</v>
      </c>
      <c r="H47" s="12" t="s">
        <v>186</v>
      </c>
      <c r="I47" s="12"/>
    </row>
    <row r="48" spans="1:8" ht="12.75">
      <c r="A48" s="13">
        <v>43</v>
      </c>
      <c r="B48" s="9">
        <v>51</v>
      </c>
      <c r="C48" s="15" t="s">
        <v>123</v>
      </c>
      <c r="D48" s="21" t="s">
        <v>32</v>
      </c>
      <c r="F48" s="18">
        <v>57.89</v>
      </c>
      <c r="G48" s="10">
        <f t="shared" si="0"/>
        <v>10.5</v>
      </c>
      <c r="H48" s="9">
        <v>14</v>
      </c>
    </row>
    <row r="49" spans="1:8" ht="12.75">
      <c r="A49" s="13">
        <v>44</v>
      </c>
      <c r="B49" s="26">
        <v>12</v>
      </c>
      <c r="C49" s="11" t="s">
        <v>0</v>
      </c>
      <c r="D49" s="12" t="s">
        <v>40</v>
      </c>
      <c r="E49" s="12"/>
      <c r="F49" s="27">
        <v>58.11</v>
      </c>
      <c r="G49" s="10">
        <f t="shared" si="0"/>
        <v>10.719999999999999</v>
      </c>
      <c r="H49" s="12" t="s">
        <v>186</v>
      </c>
    </row>
    <row r="50" spans="1:8" ht="12.75">
      <c r="A50" s="13">
        <v>45</v>
      </c>
      <c r="B50" s="26">
        <v>65</v>
      </c>
      <c r="C50" s="11" t="s">
        <v>39</v>
      </c>
      <c r="D50" s="12" t="s">
        <v>229</v>
      </c>
      <c r="E50" s="12"/>
      <c r="F50" s="27">
        <v>58.17</v>
      </c>
      <c r="G50" s="10">
        <f t="shared" si="0"/>
        <v>10.780000000000001</v>
      </c>
      <c r="H50" s="12" t="s">
        <v>231</v>
      </c>
    </row>
    <row r="51" spans="1:8" ht="12.75">
      <c r="A51" s="13">
        <v>46</v>
      </c>
      <c r="B51" s="26">
        <v>68</v>
      </c>
      <c r="C51" s="11" t="s">
        <v>123</v>
      </c>
      <c r="D51" s="12" t="s">
        <v>230</v>
      </c>
      <c r="E51" s="12"/>
      <c r="F51" s="27">
        <v>58.23</v>
      </c>
      <c r="G51" s="10">
        <f t="shared" si="0"/>
        <v>10.839999999999996</v>
      </c>
      <c r="H51" s="12" t="s">
        <v>231</v>
      </c>
    </row>
    <row r="52" spans="1:8" ht="12.75">
      <c r="A52" s="13">
        <v>47</v>
      </c>
      <c r="B52" s="9">
        <v>33</v>
      </c>
      <c r="C52" s="1" t="s">
        <v>23</v>
      </c>
      <c r="D52" s="4" t="s">
        <v>201</v>
      </c>
      <c r="E52" s="4"/>
      <c r="F52" s="10">
        <v>58.34</v>
      </c>
      <c r="G52" s="10">
        <f t="shared" si="0"/>
        <v>10.950000000000003</v>
      </c>
      <c r="H52" s="4" t="s">
        <v>75</v>
      </c>
    </row>
    <row r="53" spans="1:8" ht="12.75">
      <c r="A53" s="13">
        <v>48</v>
      </c>
      <c r="B53" s="9">
        <v>38</v>
      </c>
      <c r="C53" s="15" t="s">
        <v>136</v>
      </c>
      <c r="D53" s="21" t="s">
        <v>106</v>
      </c>
      <c r="F53" s="18">
        <v>58.37</v>
      </c>
      <c r="G53" s="10">
        <f t="shared" si="0"/>
        <v>10.979999999999997</v>
      </c>
      <c r="H53" s="9">
        <v>14</v>
      </c>
    </row>
    <row r="54" spans="1:8" ht="12.75">
      <c r="A54" s="13">
        <v>49</v>
      </c>
      <c r="B54" s="9">
        <v>56</v>
      </c>
      <c r="C54" s="1" t="s">
        <v>225</v>
      </c>
      <c r="D54" s="4" t="s">
        <v>4</v>
      </c>
      <c r="E54" s="4"/>
      <c r="F54" s="10">
        <v>58.43</v>
      </c>
      <c r="G54" s="10">
        <f t="shared" si="0"/>
        <v>11.04</v>
      </c>
      <c r="H54" s="4" t="s">
        <v>76</v>
      </c>
    </row>
    <row r="55" spans="1:8" ht="12.75">
      <c r="A55" s="13">
        <v>50</v>
      </c>
      <c r="B55" s="9">
        <v>21</v>
      </c>
      <c r="C55" s="1" t="s">
        <v>124</v>
      </c>
      <c r="D55" s="4" t="s">
        <v>59</v>
      </c>
      <c r="E55" s="4"/>
      <c r="F55" s="10">
        <v>59.09</v>
      </c>
      <c r="G55" s="10">
        <f t="shared" si="0"/>
        <v>11.700000000000003</v>
      </c>
      <c r="H55" s="4" t="s">
        <v>75</v>
      </c>
    </row>
    <row r="56" spans="1:8" ht="12.75">
      <c r="A56" s="13">
        <v>51</v>
      </c>
      <c r="B56" s="9">
        <v>39</v>
      </c>
      <c r="C56" s="15" t="s">
        <v>137</v>
      </c>
      <c r="D56" s="21" t="s">
        <v>138</v>
      </c>
      <c r="F56" s="18">
        <v>58.74</v>
      </c>
      <c r="G56" s="10">
        <f t="shared" si="0"/>
        <v>11.350000000000001</v>
      </c>
      <c r="H56" s="9">
        <v>15</v>
      </c>
    </row>
    <row r="57" spans="1:8" ht="12.75">
      <c r="A57" s="13">
        <v>52</v>
      </c>
      <c r="B57" s="26">
        <v>50</v>
      </c>
      <c r="C57" s="11" t="s">
        <v>213</v>
      </c>
      <c r="D57" s="12" t="s">
        <v>214</v>
      </c>
      <c r="E57" s="12"/>
      <c r="F57" s="27">
        <v>59.74</v>
      </c>
      <c r="G57" s="10">
        <f t="shared" si="0"/>
        <v>12.350000000000001</v>
      </c>
      <c r="H57" s="12" t="s">
        <v>217</v>
      </c>
    </row>
    <row r="58" spans="1:8" ht="12.75">
      <c r="A58" s="13">
        <v>53</v>
      </c>
      <c r="B58" s="9">
        <v>34</v>
      </c>
      <c r="C58" s="1" t="s">
        <v>70</v>
      </c>
      <c r="D58" s="4" t="s">
        <v>1</v>
      </c>
      <c r="E58" s="4"/>
      <c r="F58" s="10">
        <v>59.97</v>
      </c>
      <c r="G58" s="10">
        <f t="shared" si="0"/>
        <v>12.579999999999998</v>
      </c>
      <c r="H58" s="4" t="s">
        <v>75</v>
      </c>
    </row>
    <row r="59" spans="1:8" ht="12.75">
      <c r="A59" s="13">
        <v>54</v>
      </c>
      <c r="B59" s="9">
        <v>29</v>
      </c>
      <c r="C59" s="15" t="s">
        <v>91</v>
      </c>
      <c r="D59" s="21" t="s">
        <v>143</v>
      </c>
      <c r="F59" s="18">
        <v>60.23</v>
      </c>
      <c r="G59" s="10">
        <f t="shared" si="0"/>
        <v>12.839999999999996</v>
      </c>
      <c r="H59" s="9">
        <v>12</v>
      </c>
    </row>
    <row r="60" spans="1:8" ht="12.75">
      <c r="A60" s="13">
        <v>55</v>
      </c>
      <c r="B60" s="9">
        <v>42</v>
      </c>
      <c r="C60" s="15" t="s">
        <v>71</v>
      </c>
      <c r="D60" s="21" t="s">
        <v>72</v>
      </c>
      <c r="F60" s="18">
        <v>60.37</v>
      </c>
      <c r="G60" s="10">
        <f t="shared" si="0"/>
        <v>12.979999999999997</v>
      </c>
      <c r="H60" s="9">
        <v>11</v>
      </c>
    </row>
    <row r="61" spans="1:8" ht="12.75">
      <c r="A61" s="13">
        <v>56</v>
      </c>
      <c r="B61" s="9">
        <v>39</v>
      </c>
      <c r="C61" s="1" t="s">
        <v>116</v>
      </c>
      <c r="D61" s="4" t="s">
        <v>202</v>
      </c>
      <c r="E61" s="4"/>
      <c r="F61" s="10">
        <v>60.38</v>
      </c>
      <c r="G61" s="10">
        <f t="shared" si="0"/>
        <v>12.990000000000002</v>
      </c>
      <c r="H61" s="4" t="s">
        <v>75</v>
      </c>
    </row>
    <row r="62" spans="1:8" ht="12.75">
      <c r="A62" s="13">
        <v>57</v>
      </c>
      <c r="B62" s="9">
        <v>41</v>
      </c>
      <c r="C62" s="15" t="s">
        <v>64</v>
      </c>
      <c r="D62" s="21" t="s">
        <v>65</v>
      </c>
      <c r="F62" s="18">
        <v>60.43</v>
      </c>
      <c r="G62" s="10">
        <f t="shared" si="0"/>
        <v>13.04</v>
      </c>
      <c r="H62" s="9">
        <v>15</v>
      </c>
    </row>
    <row r="63" spans="1:8" ht="12.75">
      <c r="A63" s="13">
        <v>58</v>
      </c>
      <c r="B63" s="9">
        <v>75</v>
      </c>
      <c r="C63" s="1" t="s">
        <v>51</v>
      </c>
      <c r="D63" s="4" t="s">
        <v>22</v>
      </c>
      <c r="E63" s="4"/>
      <c r="F63" s="10">
        <v>60.51</v>
      </c>
      <c r="G63" s="10">
        <f t="shared" si="0"/>
        <v>13.119999999999997</v>
      </c>
      <c r="H63" s="4" t="s">
        <v>77</v>
      </c>
    </row>
    <row r="64" spans="1:8" ht="12.75">
      <c r="A64" s="13">
        <v>59</v>
      </c>
      <c r="B64" s="9">
        <v>35</v>
      </c>
      <c r="C64" s="15" t="s">
        <v>127</v>
      </c>
      <c r="D64" s="21" t="s">
        <v>99</v>
      </c>
      <c r="F64" s="18">
        <v>60.54</v>
      </c>
      <c r="G64" s="10">
        <f t="shared" si="0"/>
        <v>13.149999999999999</v>
      </c>
      <c r="H64" s="9">
        <v>12</v>
      </c>
    </row>
    <row r="65" spans="1:8" ht="12.75">
      <c r="A65" s="13">
        <v>60</v>
      </c>
      <c r="B65" s="9">
        <v>30</v>
      </c>
      <c r="C65" s="1" t="s">
        <v>132</v>
      </c>
      <c r="D65" s="4" t="s">
        <v>203</v>
      </c>
      <c r="E65" s="4"/>
      <c r="F65" s="10">
        <v>60.76</v>
      </c>
      <c r="G65" s="10">
        <f t="shared" si="0"/>
        <v>13.369999999999997</v>
      </c>
      <c r="H65" s="4" t="s">
        <v>75</v>
      </c>
    </row>
    <row r="66" spans="1:8" ht="12.75">
      <c r="A66" s="13">
        <v>61</v>
      </c>
      <c r="B66" s="9">
        <v>24</v>
      </c>
      <c r="C66" s="15" t="s">
        <v>87</v>
      </c>
      <c r="D66" s="21" t="s">
        <v>15</v>
      </c>
      <c r="F66" s="18">
        <v>60.88</v>
      </c>
      <c r="G66" s="10">
        <f t="shared" si="0"/>
        <v>13.490000000000002</v>
      </c>
      <c r="H66" s="9">
        <v>10</v>
      </c>
    </row>
    <row r="67" spans="1:8" ht="12.75">
      <c r="A67" s="13">
        <v>62</v>
      </c>
      <c r="B67" s="9">
        <v>1</v>
      </c>
      <c r="C67" s="1" t="s">
        <v>36</v>
      </c>
      <c r="D67" s="4" t="s">
        <v>37</v>
      </c>
      <c r="E67" s="4"/>
      <c r="F67" s="10">
        <v>60.92</v>
      </c>
      <c r="G67" s="10">
        <f t="shared" si="0"/>
        <v>13.530000000000001</v>
      </c>
      <c r="H67" s="4" t="s">
        <v>183</v>
      </c>
    </row>
    <row r="68" spans="1:8" ht="12.75">
      <c r="A68" s="13">
        <v>63</v>
      </c>
      <c r="B68" s="9">
        <v>6</v>
      </c>
      <c r="C68" s="1" t="s">
        <v>144</v>
      </c>
      <c r="D68" s="4" t="s">
        <v>182</v>
      </c>
      <c r="E68" s="4"/>
      <c r="F68" s="10">
        <v>61.01</v>
      </c>
      <c r="G68" s="10">
        <f t="shared" si="0"/>
        <v>13.619999999999997</v>
      </c>
      <c r="H68" s="4" t="s">
        <v>183</v>
      </c>
    </row>
    <row r="69" spans="1:8" ht="12.75">
      <c r="A69" s="13">
        <v>64</v>
      </c>
      <c r="B69" s="26">
        <v>45</v>
      </c>
      <c r="C69" s="11" t="s">
        <v>26</v>
      </c>
      <c r="D69" s="12" t="s">
        <v>31</v>
      </c>
      <c r="E69" s="12"/>
      <c r="F69" s="27">
        <v>61.15</v>
      </c>
      <c r="G69" s="10">
        <f t="shared" si="0"/>
        <v>13.759999999999998</v>
      </c>
      <c r="H69" s="12" t="s">
        <v>217</v>
      </c>
    </row>
    <row r="70" spans="1:8" ht="12.75">
      <c r="A70" s="13">
        <v>65</v>
      </c>
      <c r="B70" s="9">
        <v>23</v>
      </c>
      <c r="C70" s="15" t="s">
        <v>23</v>
      </c>
      <c r="D70" s="21" t="s">
        <v>19</v>
      </c>
      <c r="F70" s="18">
        <v>61.36</v>
      </c>
      <c r="G70" s="10">
        <f t="shared" si="0"/>
        <v>13.969999999999999</v>
      </c>
      <c r="H70" s="9">
        <v>10</v>
      </c>
    </row>
    <row r="71" spans="1:8" ht="12.75">
      <c r="A71" s="13">
        <v>66</v>
      </c>
      <c r="B71" s="9">
        <v>44</v>
      </c>
      <c r="C71" s="15" t="s">
        <v>118</v>
      </c>
      <c r="D71" s="21" t="s">
        <v>131</v>
      </c>
      <c r="F71" s="18">
        <v>61.46</v>
      </c>
      <c r="G71" s="10">
        <f t="shared" si="0"/>
        <v>14.07</v>
      </c>
      <c r="H71" s="9">
        <v>8</v>
      </c>
    </row>
    <row r="72" spans="1:8" ht="12.75">
      <c r="A72" s="13">
        <v>67</v>
      </c>
      <c r="B72" s="26">
        <v>47</v>
      </c>
      <c r="C72" s="11" t="s">
        <v>87</v>
      </c>
      <c r="D72" s="12" t="s">
        <v>215</v>
      </c>
      <c r="E72" s="12"/>
      <c r="F72" s="27">
        <v>61.58</v>
      </c>
      <c r="G72" s="10">
        <f aca="true" t="shared" si="1" ref="G72:G135">F72-47.39</f>
        <v>14.189999999999998</v>
      </c>
      <c r="H72" s="12" t="s">
        <v>217</v>
      </c>
    </row>
    <row r="73" spans="1:8" ht="12.75">
      <c r="A73" s="13">
        <v>68</v>
      </c>
      <c r="B73" s="9">
        <v>23</v>
      </c>
      <c r="C73" s="1" t="s">
        <v>204</v>
      </c>
      <c r="D73" s="4" t="s">
        <v>205</v>
      </c>
      <c r="E73" s="4"/>
      <c r="F73" s="10">
        <v>61.6</v>
      </c>
      <c r="G73" s="10">
        <f t="shared" si="1"/>
        <v>14.21</v>
      </c>
      <c r="H73" s="4" t="s">
        <v>75</v>
      </c>
    </row>
    <row r="74" spans="1:8" ht="12.75">
      <c r="A74" s="13">
        <v>69</v>
      </c>
      <c r="B74" s="9">
        <v>32</v>
      </c>
      <c r="C74" s="1" t="s">
        <v>123</v>
      </c>
      <c r="D74" s="4" t="s">
        <v>206</v>
      </c>
      <c r="E74" s="4"/>
      <c r="F74" s="10">
        <v>61.63</v>
      </c>
      <c r="G74" s="10">
        <f t="shared" si="1"/>
        <v>14.240000000000002</v>
      </c>
      <c r="H74" s="4" t="s">
        <v>75</v>
      </c>
    </row>
    <row r="75" spans="1:8" ht="12.75">
      <c r="A75" s="13">
        <v>70</v>
      </c>
      <c r="B75" s="9">
        <v>49</v>
      </c>
      <c r="C75" s="15" t="s">
        <v>132</v>
      </c>
      <c r="D75" s="21" t="s">
        <v>133</v>
      </c>
      <c r="F75" s="18">
        <v>61.67</v>
      </c>
      <c r="G75" s="10">
        <f t="shared" si="1"/>
        <v>14.280000000000001</v>
      </c>
      <c r="H75" s="9">
        <v>13</v>
      </c>
    </row>
    <row r="76" spans="1:8" ht="12.75">
      <c r="A76" s="13">
        <v>71</v>
      </c>
      <c r="B76" s="9">
        <v>28</v>
      </c>
      <c r="C76" s="15" t="s">
        <v>144</v>
      </c>
      <c r="D76" s="21" t="s">
        <v>145</v>
      </c>
      <c r="F76" s="18">
        <v>62.13</v>
      </c>
      <c r="G76" s="10">
        <f t="shared" si="1"/>
        <v>14.740000000000002</v>
      </c>
      <c r="H76" s="9">
        <v>13</v>
      </c>
    </row>
    <row r="77" spans="1:8" ht="12.75">
      <c r="A77" s="13">
        <v>72</v>
      </c>
      <c r="B77" s="26">
        <v>51</v>
      </c>
      <c r="C77" s="11" t="s">
        <v>79</v>
      </c>
      <c r="D77" s="12" t="s">
        <v>216</v>
      </c>
      <c r="E77" s="12"/>
      <c r="F77" s="27">
        <v>62.64</v>
      </c>
      <c r="G77" s="10">
        <f>F77-47.39</f>
        <v>15.25</v>
      </c>
      <c r="H77" s="12" t="s">
        <v>217</v>
      </c>
    </row>
    <row r="78" spans="1:8" ht="12.75">
      <c r="A78" s="13">
        <v>73</v>
      </c>
      <c r="B78" s="26">
        <v>46</v>
      </c>
      <c r="C78" s="11" t="s">
        <v>118</v>
      </c>
      <c r="D78" s="12" t="s">
        <v>218</v>
      </c>
      <c r="E78" s="12"/>
      <c r="F78" s="27">
        <v>62.79</v>
      </c>
      <c r="G78" s="10">
        <f t="shared" si="1"/>
        <v>15.399999999999999</v>
      </c>
      <c r="H78" s="12" t="s">
        <v>217</v>
      </c>
    </row>
    <row r="79" spans="1:8" ht="12.75">
      <c r="A79" s="13">
        <v>74</v>
      </c>
      <c r="B79" s="9">
        <v>32</v>
      </c>
      <c r="C79" s="15" t="s">
        <v>146</v>
      </c>
      <c r="D79" s="21" t="s">
        <v>56</v>
      </c>
      <c r="F79" s="18">
        <v>62.83</v>
      </c>
      <c r="G79" s="10">
        <f t="shared" si="1"/>
        <v>15.439999999999998</v>
      </c>
      <c r="H79" s="9">
        <v>12</v>
      </c>
    </row>
    <row r="80" spans="1:8" ht="12.75">
      <c r="A80" s="13">
        <v>75</v>
      </c>
      <c r="B80" s="9">
        <v>46</v>
      </c>
      <c r="C80" s="15" t="s">
        <v>70</v>
      </c>
      <c r="D80" s="21" t="s">
        <v>93</v>
      </c>
      <c r="F80" s="18">
        <v>62.98</v>
      </c>
      <c r="G80" s="10">
        <f t="shared" si="1"/>
        <v>15.589999999999996</v>
      </c>
      <c r="H80" s="9">
        <v>11</v>
      </c>
    </row>
    <row r="81" spans="1:8" ht="12.75">
      <c r="A81" s="13">
        <v>76</v>
      </c>
      <c r="B81" s="9">
        <v>21</v>
      </c>
      <c r="C81" s="15" t="s">
        <v>144</v>
      </c>
      <c r="D81" s="21" t="s">
        <v>154</v>
      </c>
      <c r="F81" s="18">
        <v>63.03</v>
      </c>
      <c r="G81" s="10">
        <f t="shared" si="1"/>
        <v>15.64</v>
      </c>
      <c r="H81" s="9">
        <v>12</v>
      </c>
    </row>
    <row r="82" spans="1:8" ht="12.75">
      <c r="A82" s="13">
        <v>77</v>
      </c>
      <c r="B82" s="9">
        <v>57</v>
      </c>
      <c r="C82" s="15" t="s">
        <v>57</v>
      </c>
      <c r="D82" s="21" t="s">
        <v>63</v>
      </c>
      <c r="F82" s="18">
        <v>63.12</v>
      </c>
      <c r="G82" s="10">
        <f t="shared" si="1"/>
        <v>15.729999999999997</v>
      </c>
      <c r="H82" s="9">
        <v>13</v>
      </c>
    </row>
    <row r="83" spans="1:8" ht="12.75">
      <c r="A83" s="13">
        <v>78</v>
      </c>
      <c r="B83" s="9">
        <v>37</v>
      </c>
      <c r="C83" s="15" t="s">
        <v>139</v>
      </c>
      <c r="D83" s="21" t="s">
        <v>17</v>
      </c>
      <c r="F83" s="18">
        <v>63.32</v>
      </c>
      <c r="G83" s="10">
        <f t="shared" si="1"/>
        <v>15.93</v>
      </c>
      <c r="H83" s="9">
        <v>12</v>
      </c>
    </row>
    <row r="84" spans="1:8" ht="12.75">
      <c r="A84" s="13">
        <v>79</v>
      </c>
      <c r="B84" s="9">
        <v>31</v>
      </c>
      <c r="C84" s="15" t="s">
        <v>147</v>
      </c>
      <c r="D84" s="21" t="s">
        <v>52</v>
      </c>
      <c r="F84" s="18">
        <v>63.82</v>
      </c>
      <c r="G84" s="10">
        <f t="shared" si="1"/>
        <v>16.43</v>
      </c>
      <c r="H84" s="9">
        <v>11</v>
      </c>
    </row>
    <row r="85" spans="1:8" ht="12.75">
      <c r="A85" s="13">
        <v>80</v>
      </c>
      <c r="B85" s="9">
        <v>74</v>
      </c>
      <c r="C85" s="15" t="s">
        <v>116</v>
      </c>
      <c r="D85" s="21" t="s">
        <v>73</v>
      </c>
      <c r="F85" s="18">
        <v>63.94</v>
      </c>
      <c r="G85" s="10">
        <f t="shared" si="1"/>
        <v>16.549999999999997</v>
      </c>
      <c r="H85" s="9">
        <v>11</v>
      </c>
    </row>
    <row r="86" spans="1:8" ht="12.75">
      <c r="A86" s="13">
        <v>81</v>
      </c>
      <c r="B86" s="26">
        <v>13</v>
      </c>
      <c r="C86" s="11" t="s">
        <v>127</v>
      </c>
      <c r="D86" s="12" t="s">
        <v>190</v>
      </c>
      <c r="E86" s="12"/>
      <c r="F86" s="27">
        <v>64.09</v>
      </c>
      <c r="G86" s="10">
        <f t="shared" si="1"/>
        <v>16.700000000000003</v>
      </c>
      <c r="H86" s="12" t="s">
        <v>186</v>
      </c>
    </row>
    <row r="87" spans="1:8" ht="12.75">
      <c r="A87" s="13">
        <v>82</v>
      </c>
      <c r="B87" s="9">
        <v>92</v>
      </c>
      <c r="C87" s="1" t="s">
        <v>14</v>
      </c>
      <c r="D87" s="4" t="s">
        <v>44</v>
      </c>
      <c r="E87" s="4"/>
      <c r="F87" s="10">
        <v>64.22</v>
      </c>
      <c r="G87" s="10">
        <f t="shared" si="1"/>
        <v>16.83</v>
      </c>
      <c r="H87" s="4" t="s">
        <v>75</v>
      </c>
    </row>
    <row r="88" spans="1:8" ht="12.75">
      <c r="A88" s="13">
        <v>83</v>
      </c>
      <c r="B88" s="9">
        <v>54</v>
      </c>
      <c r="C88" s="15" t="s">
        <v>124</v>
      </c>
      <c r="D88" s="21" t="s">
        <v>125</v>
      </c>
      <c r="F88" s="18">
        <v>64.37</v>
      </c>
      <c r="G88" s="10">
        <f t="shared" si="1"/>
        <v>16.980000000000004</v>
      </c>
      <c r="H88" s="9">
        <v>12</v>
      </c>
    </row>
    <row r="89" spans="1:8" ht="12.75">
      <c r="A89" s="13">
        <v>84</v>
      </c>
      <c r="B89" s="26">
        <v>14</v>
      </c>
      <c r="C89" s="11" t="s">
        <v>123</v>
      </c>
      <c r="D89" s="12" t="s">
        <v>191</v>
      </c>
      <c r="E89" s="12"/>
      <c r="F89" s="27">
        <v>64.55</v>
      </c>
      <c r="G89" s="10">
        <f t="shared" si="1"/>
        <v>17.159999999999997</v>
      </c>
      <c r="H89" s="12" t="s">
        <v>186</v>
      </c>
    </row>
    <row r="90" spans="1:8" ht="12.75">
      <c r="A90" s="13">
        <v>85</v>
      </c>
      <c r="B90" s="9">
        <v>81</v>
      </c>
      <c r="C90" s="1" t="s">
        <v>147</v>
      </c>
      <c r="D90" s="4" t="s">
        <v>233</v>
      </c>
      <c r="E90" s="4"/>
      <c r="F90" s="10">
        <v>64.64</v>
      </c>
      <c r="G90" s="10">
        <f t="shared" si="1"/>
        <v>17.25</v>
      </c>
      <c r="H90" s="4" t="s">
        <v>77</v>
      </c>
    </row>
    <row r="91" spans="1:8" ht="12.75">
      <c r="A91" s="13">
        <v>86</v>
      </c>
      <c r="B91" s="9">
        <v>5</v>
      </c>
      <c r="C91" s="1" t="s">
        <v>34</v>
      </c>
      <c r="D91" s="4" t="s">
        <v>35</v>
      </c>
      <c r="E91" s="4"/>
      <c r="F91" s="10">
        <v>65.57</v>
      </c>
      <c r="G91" s="10">
        <f t="shared" si="1"/>
        <v>18.179999999999993</v>
      </c>
      <c r="H91" s="4" t="s">
        <v>183</v>
      </c>
    </row>
    <row r="92" spans="1:8" ht="12.75">
      <c r="A92" s="13">
        <v>87</v>
      </c>
      <c r="B92" s="9">
        <v>45</v>
      </c>
      <c r="C92" s="15" t="s">
        <v>122</v>
      </c>
      <c r="D92" s="21" t="s">
        <v>134</v>
      </c>
      <c r="F92" s="18">
        <v>65.86</v>
      </c>
      <c r="G92" s="10">
        <f t="shared" si="1"/>
        <v>18.47</v>
      </c>
      <c r="H92" s="9">
        <v>11</v>
      </c>
    </row>
    <row r="93" spans="1:8" ht="12.75">
      <c r="A93" s="13">
        <v>88</v>
      </c>
      <c r="B93" s="9">
        <v>47</v>
      </c>
      <c r="C93" s="15" t="s">
        <v>70</v>
      </c>
      <c r="D93" s="21" t="s">
        <v>67</v>
      </c>
      <c r="F93" s="18">
        <v>65.9</v>
      </c>
      <c r="G93" s="10">
        <f t="shared" si="1"/>
        <v>18.510000000000005</v>
      </c>
      <c r="H93" s="9">
        <v>11</v>
      </c>
    </row>
    <row r="94" spans="1:8" ht="12.75">
      <c r="A94" s="13">
        <v>89</v>
      </c>
      <c r="B94" s="9">
        <v>100</v>
      </c>
      <c r="C94" s="1" t="s">
        <v>239</v>
      </c>
      <c r="D94" s="4" t="s">
        <v>165</v>
      </c>
      <c r="E94" s="4"/>
      <c r="F94" s="10">
        <v>65.95</v>
      </c>
      <c r="G94" s="10">
        <f t="shared" si="1"/>
        <v>18.560000000000002</v>
      </c>
      <c r="H94" s="4" t="s">
        <v>243</v>
      </c>
    </row>
    <row r="95" spans="1:8" ht="12.75">
      <c r="A95" s="13">
        <v>90</v>
      </c>
      <c r="B95" s="9">
        <v>82</v>
      </c>
      <c r="C95" s="1" t="s">
        <v>54</v>
      </c>
      <c r="D95" s="4" t="s">
        <v>55</v>
      </c>
      <c r="E95" s="4"/>
      <c r="F95" s="10">
        <v>66.03</v>
      </c>
      <c r="G95" s="10">
        <f t="shared" si="1"/>
        <v>18.64</v>
      </c>
      <c r="H95" s="4" t="s">
        <v>77</v>
      </c>
    </row>
    <row r="96" spans="1:8" ht="12.75">
      <c r="A96" s="13">
        <v>91</v>
      </c>
      <c r="B96" s="9">
        <v>50</v>
      </c>
      <c r="C96" s="15" t="s">
        <v>68</v>
      </c>
      <c r="D96" s="21" t="s">
        <v>69</v>
      </c>
      <c r="F96" s="18">
        <v>66.04</v>
      </c>
      <c r="G96" s="10">
        <f t="shared" si="1"/>
        <v>18.650000000000006</v>
      </c>
      <c r="H96" s="9">
        <v>15</v>
      </c>
    </row>
    <row r="97" spans="1:8" ht="12.75">
      <c r="A97" s="13">
        <v>92</v>
      </c>
      <c r="B97" s="26">
        <v>10</v>
      </c>
      <c r="C97" s="11" t="s">
        <v>124</v>
      </c>
      <c r="D97" s="12" t="s">
        <v>60</v>
      </c>
      <c r="E97" s="12"/>
      <c r="F97" s="27">
        <v>66.14</v>
      </c>
      <c r="G97" s="10">
        <f t="shared" si="1"/>
        <v>18.75</v>
      </c>
      <c r="H97" s="12" t="s">
        <v>186</v>
      </c>
    </row>
    <row r="98" spans="1:8" ht="12.75">
      <c r="A98" s="13">
        <v>93</v>
      </c>
      <c r="B98" s="9">
        <v>76</v>
      </c>
      <c r="C98" s="1" t="s">
        <v>0</v>
      </c>
      <c r="D98" s="4" t="s">
        <v>6</v>
      </c>
      <c r="E98" s="4"/>
      <c r="F98" s="10">
        <v>66.48</v>
      </c>
      <c r="G98" s="10">
        <f t="shared" si="1"/>
        <v>19.090000000000003</v>
      </c>
      <c r="H98" s="4" t="s">
        <v>77</v>
      </c>
    </row>
    <row r="99" spans="1:10" ht="12.75">
      <c r="A99" s="13">
        <v>94</v>
      </c>
      <c r="B99" s="9">
        <v>77</v>
      </c>
      <c r="C99" s="1" t="s">
        <v>234</v>
      </c>
      <c r="D99" s="4" t="s">
        <v>96</v>
      </c>
      <c r="E99" s="4"/>
      <c r="F99" s="10">
        <v>66.56</v>
      </c>
      <c r="G99" s="10">
        <f t="shared" si="1"/>
        <v>19.17</v>
      </c>
      <c r="H99" s="4" t="s">
        <v>77</v>
      </c>
      <c r="J99" s="4"/>
    </row>
    <row r="100" spans="1:10" ht="12.75">
      <c r="A100" s="13">
        <v>95</v>
      </c>
      <c r="B100" s="9">
        <v>88</v>
      </c>
      <c r="C100" s="1" t="s">
        <v>240</v>
      </c>
      <c r="D100" s="4" t="s">
        <v>241</v>
      </c>
      <c r="E100" s="4"/>
      <c r="F100" s="10">
        <v>67.57</v>
      </c>
      <c r="G100" s="10">
        <f t="shared" si="1"/>
        <v>20.179999999999993</v>
      </c>
      <c r="H100" s="4" t="s">
        <v>243</v>
      </c>
      <c r="J100" s="4"/>
    </row>
    <row r="101" spans="1:10" ht="12.75">
      <c r="A101" s="13">
        <v>96</v>
      </c>
      <c r="B101" s="9">
        <v>20</v>
      </c>
      <c r="C101" s="15" t="s">
        <v>74</v>
      </c>
      <c r="D101" s="21" t="s">
        <v>101</v>
      </c>
      <c r="F101" s="18">
        <v>66.64</v>
      </c>
      <c r="G101" s="10">
        <f t="shared" si="1"/>
        <v>19.25</v>
      </c>
      <c r="H101" s="9">
        <v>10</v>
      </c>
      <c r="J101" s="4"/>
    </row>
    <row r="102" spans="1:10" ht="12.75">
      <c r="A102" s="13">
        <v>97</v>
      </c>
      <c r="B102" s="9">
        <v>25</v>
      </c>
      <c r="C102" s="15" t="s">
        <v>103</v>
      </c>
      <c r="D102" s="21" t="s">
        <v>104</v>
      </c>
      <c r="F102" s="18">
        <v>66.667</v>
      </c>
      <c r="G102" s="10">
        <f t="shared" si="1"/>
        <v>19.277</v>
      </c>
      <c r="H102" s="9">
        <v>10</v>
      </c>
      <c r="J102" s="4"/>
    </row>
    <row r="103" spans="1:10" ht="12.75">
      <c r="A103" s="13">
        <v>98</v>
      </c>
      <c r="B103" s="9">
        <v>2</v>
      </c>
      <c r="C103" s="1" t="s">
        <v>184</v>
      </c>
      <c r="D103" s="4" t="s">
        <v>185</v>
      </c>
      <c r="E103" s="4"/>
      <c r="F103" s="10">
        <v>67.67</v>
      </c>
      <c r="G103" s="10">
        <f t="shared" si="1"/>
        <v>20.28</v>
      </c>
      <c r="H103" s="4" t="s">
        <v>183</v>
      </c>
      <c r="J103" s="4"/>
    </row>
    <row r="104" spans="1:10" ht="12.75">
      <c r="A104" s="13">
        <v>99</v>
      </c>
      <c r="B104" s="9">
        <v>33</v>
      </c>
      <c r="C104" s="15" t="s">
        <v>148</v>
      </c>
      <c r="D104" s="21" t="s">
        <v>149</v>
      </c>
      <c r="F104" s="18">
        <v>67.8</v>
      </c>
      <c r="G104" s="10">
        <f t="shared" si="1"/>
        <v>20.409999999999997</v>
      </c>
      <c r="H104" s="9">
        <v>11</v>
      </c>
      <c r="J104" s="4"/>
    </row>
    <row r="105" spans="1:10" ht="12.75">
      <c r="A105" s="13">
        <v>100</v>
      </c>
      <c r="B105" s="9">
        <v>16</v>
      </c>
      <c r="C105" s="15" t="s">
        <v>158</v>
      </c>
      <c r="D105" s="21" t="s">
        <v>21</v>
      </c>
      <c r="F105" s="18">
        <v>68.62</v>
      </c>
      <c r="G105" s="10">
        <f t="shared" si="1"/>
        <v>21.230000000000004</v>
      </c>
      <c r="H105" s="9">
        <v>9</v>
      </c>
      <c r="J105" s="4"/>
    </row>
    <row r="106" spans="1:10" ht="12.75">
      <c r="A106" s="13">
        <v>101</v>
      </c>
      <c r="B106" s="9">
        <v>98</v>
      </c>
      <c r="C106" s="1" t="s">
        <v>240</v>
      </c>
      <c r="D106" s="4" t="s">
        <v>16</v>
      </c>
      <c r="E106" s="4"/>
      <c r="F106" s="10">
        <v>68.85</v>
      </c>
      <c r="G106" s="10">
        <f t="shared" si="1"/>
        <v>21.459999999999994</v>
      </c>
      <c r="H106" s="4" t="s">
        <v>243</v>
      </c>
      <c r="J106" s="4"/>
    </row>
    <row r="107" spans="1:10" ht="12.75">
      <c r="A107" s="13">
        <v>102</v>
      </c>
      <c r="B107" s="9">
        <v>37</v>
      </c>
      <c r="C107" s="1" t="s">
        <v>177</v>
      </c>
      <c r="D107" s="4" t="s">
        <v>182</v>
      </c>
      <c r="E107" s="4"/>
      <c r="F107" s="10">
        <v>68.99</v>
      </c>
      <c r="G107" s="10">
        <f t="shared" si="1"/>
        <v>21.599999999999994</v>
      </c>
      <c r="H107" s="4" t="s">
        <v>75</v>
      </c>
      <c r="J107" s="4"/>
    </row>
    <row r="108" spans="1:8" ht="12.75">
      <c r="A108" s="13">
        <v>103</v>
      </c>
      <c r="B108" s="9">
        <v>78</v>
      </c>
      <c r="C108" s="1" t="s">
        <v>235</v>
      </c>
      <c r="D108" s="4" t="s">
        <v>25</v>
      </c>
      <c r="E108" s="4"/>
      <c r="F108" s="10">
        <v>69.11</v>
      </c>
      <c r="G108" s="10">
        <f t="shared" si="1"/>
        <v>21.72</v>
      </c>
      <c r="H108" s="4" t="s">
        <v>77</v>
      </c>
    </row>
    <row r="109" spans="1:8" ht="12.75">
      <c r="A109" s="13">
        <v>104</v>
      </c>
      <c r="B109" s="9">
        <v>57</v>
      </c>
      <c r="C109" s="1" t="s">
        <v>146</v>
      </c>
      <c r="D109" s="4" t="s">
        <v>226</v>
      </c>
      <c r="E109" s="4"/>
      <c r="F109" s="10">
        <v>69.54</v>
      </c>
      <c r="G109" s="10">
        <f t="shared" si="1"/>
        <v>22.150000000000006</v>
      </c>
      <c r="H109" s="4" t="s">
        <v>76</v>
      </c>
    </row>
    <row r="110" spans="1:8" ht="12.75">
      <c r="A110" s="13">
        <v>105</v>
      </c>
      <c r="B110" s="26">
        <v>15</v>
      </c>
      <c r="C110" s="11" t="s">
        <v>18</v>
      </c>
      <c r="D110" s="12" t="s">
        <v>47</v>
      </c>
      <c r="E110" s="12"/>
      <c r="F110" s="27">
        <v>70.86</v>
      </c>
      <c r="G110" s="10">
        <f t="shared" si="1"/>
        <v>23.47</v>
      </c>
      <c r="H110" s="12" t="s">
        <v>186</v>
      </c>
    </row>
    <row r="111" spans="1:8" ht="12.75">
      <c r="A111" s="13">
        <v>106</v>
      </c>
      <c r="B111" s="9">
        <v>28</v>
      </c>
      <c r="C111" s="1" t="s">
        <v>64</v>
      </c>
      <c r="D111" s="4" t="s">
        <v>207</v>
      </c>
      <c r="E111" s="4"/>
      <c r="F111" s="10">
        <v>71.25</v>
      </c>
      <c r="G111" s="10">
        <f t="shared" si="1"/>
        <v>23.86</v>
      </c>
      <c r="H111" s="4" t="s">
        <v>75</v>
      </c>
    </row>
    <row r="112" spans="1:8" ht="12.75">
      <c r="A112" s="13">
        <v>107</v>
      </c>
      <c r="B112" s="9">
        <v>85</v>
      </c>
      <c r="C112" s="1" t="s">
        <v>237</v>
      </c>
      <c r="D112" s="4" t="s">
        <v>241</v>
      </c>
      <c r="E112" s="4"/>
      <c r="F112" s="10">
        <v>71.69</v>
      </c>
      <c r="G112" s="10">
        <f t="shared" si="1"/>
        <v>24.299999999999997</v>
      </c>
      <c r="H112" s="4" t="s">
        <v>243</v>
      </c>
    </row>
    <row r="113" spans="1:9" ht="12.75">
      <c r="A113" s="13">
        <v>108</v>
      </c>
      <c r="B113" s="9">
        <v>51</v>
      </c>
      <c r="C113" s="15" t="s">
        <v>102</v>
      </c>
      <c r="D113" s="21" t="s">
        <v>129</v>
      </c>
      <c r="F113" s="18">
        <v>72.34</v>
      </c>
      <c r="G113" s="10">
        <f t="shared" si="1"/>
        <v>24.950000000000003</v>
      </c>
      <c r="H113" s="9">
        <v>14</v>
      </c>
      <c r="I113" s="4" t="s">
        <v>247</v>
      </c>
    </row>
    <row r="114" spans="1:8" ht="12.75">
      <c r="A114" s="13">
        <v>109</v>
      </c>
      <c r="B114" s="26">
        <v>17</v>
      </c>
      <c r="C114" s="11" t="s">
        <v>192</v>
      </c>
      <c r="D114" s="12" t="s">
        <v>193</v>
      </c>
      <c r="E114" s="12"/>
      <c r="F114" s="27">
        <v>73.12</v>
      </c>
      <c r="G114" s="10">
        <f t="shared" si="1"/>
        <v>25.730000000000004</v>
      </c>
      <c r="H114" s="12" t="s">
        <v>186</v>
      </c>
    </row>
    <row r="115" spans="1:9" ht="12.75">
      <c r="A115" s="13">
        <v>110</v>
      </c>
      <c r="B115" s="9">
        <v>36</v>
      </c>
      <c r="C115" s="15" t="s">
        <v>140</v>
      </c>
      <c r="D115" s="21" t="s">
        <v>12</v>
      </c>
      <c r="F115" s="18">
        <v>73.44</v>
      </c>
      <c r="G115" s="10">
        <f t="shared" si="1"/>
        <v>26.049999999999997</v>
      </c>
      <c r="H115" s="9">
        <v>15</v>
      </c>
      <c r="I115" s="4" t="s">
        <v>247</v>
      </c>
    </row>
    <row r="116" spans="1:8" ht="12.75">
      <c r="A116" s="13">
        <v>111</v>
      </c>
      <c r="B116" s="26">
        <v>49</v>
      </c>
      <c r="C116" s="11" t="s">
        <v>70</v>
      </c>
      <c r="D116" s="12" t="s">
        <v>188</v>
      </c>
      <c r="E116" s="12"/>
      <c r="F116" s="27">
        <v>73.96</v>
      </c>
      <c r="G116" s="10">
        <f t="shared" si="1"/>
        <v>26.569999999999993</v>
      </c>
      <c r="H116" s="12" t="s">
        <v>217</v>
      </c>
    </row>
    <row r="117" spans="1:8" ht="12.75">
      <c r="A117" s="13">
        <v>112</v>
      </c>
      <c r="B117" s="26">
        <v>86</v>
      </c>
      <c r="C117" s="11" t="s">
        <v>237</v>
      </c>
      <c r="D117" s="12" t="s">
        <v>131</v>
      </c>
      <c r="E117" s="12"/>
      <c r="F117" s="27">
        <v>74.27</v>
      </c>
      <c r="G117" s="10">
        <f t="shared" si="1"/>
        <v>26.879999999999995</v>
      </c>
      <c r="H117" s="12" t="s">
        <v>242</v>
      </c>
    </row>
    <row r="118" spans="1:8" ht="12.75">
      <c r="A118" s="13">
        <v>113</v>
      </c>
      <c r="B118" s="9">
        <v>36</v>
      </c>
      <c r="C118" s="1" t="s">
        <v>136</v>
      </c>
      <c r="D118" s="4" t="s">
        <v>208</v>
      </c>
      <c r="E118" s="4"/>
      <c r="F118" s="10">
        <v>74.71</v>
      </c>
      <c r="G118" s="10">
        <f t="shared" si="1"/>
        <v>27.319999999999993</v>
      </c>
      <c r="H118" s="4" t="s">
        <v>75</v>
      </c>
    </row>
    <row r="119" spans="1:8" ht="12.75">
      <c r="A119" s="13">
        <v>114</v>
      </c>
      <c r="B119" s="9">
        <v>29</v>
      </c>
      <c r="C119" s="1" t="s">
        <v>150</v>
      </c>
      <c r="D119" s="4" t="s">
        <v>209</v>
      </c>
      <c r="E119" s="4"/>
      <c r="F119" s="10">
        <v>75.67</v>
      </c>
      <c r="G119" s="10">
        <f t="shared" si="1"/>
        <v>28.28</v>
      </c>
      <c r="H119" s="4" t="s">
        <v>75</v>
      </c>
    </row>
    <row r="120" spans="1:8" ht="12.75">
      <c r="A120" s="13">
        <v>115</v>
      </c>
      <c r="B120" s="9">
        <v>18</v>
      </c>
      <c r="C120" s="15" t="s">
        <v>159</v>
      </c>
      <c r="D120" s="21" t="s">
        <v>62</v>
      </c>
      <c r="F120" s="18">
        <v>75.58</v>
      </c>
      <c r="G120" s="10">
        <f t="shared" si="1"/>
        <v>28.189999999999998</v>
      </c>
      <c r="H120" s="9">
        <v>9</v>
      </c>
    </row>
    <row r="121" spans="1:8" ht="12.75">
      <c r="A121" s="13">
        <v>116</v>
      </c>
      <c r="B121" s="20">
        <v>53</v>
      </c>
      <c r="C121" s="15" t="s">
        <v>61</v>
      </c>
      <c r="D121" s="21" t="s">
        <v>101</v>
      </c>
      <c r="F121" s="18">
        <v>76.34</v>
      </c>
      <c r="G121" s="10">
        <f t="shared" si="1"/>
        <v>28.950000000000003</v>
      </c>
      <c r="H121" s="9">
        <v>15</v>
      </c>
    </row>
    <row r="122" spans="1:8" ht="12.75">
      <c r="A122" s="13">
        <v>117</v>
      </c>
      <c r="B122" s="9">
        <v>99</v>
      </c>
      <c r="C122" s="1" t="s">
        <v>54</v>
      </c>
      <c r="D122" s="4" t="s">
        <v>1</v>
      </c>
      <c r="E122" s="4"/>
      <c r="F122" s="10">
        <v>76.66</v>
      </c>
      <c r="G122" s="10">
        <f t="shared" si="1"/>
        <v>29.269999999999996</v>
      </c>
      <c r="H122" s="4" t="s">
        <v>243</v>
      </c>
    </row>
    <row r="123" spans="1:8" ht="12.75">
      <c r="A123" s="13">
        <v>118</v>
      </c>
      <c r="B123" s="9">
        <v>48</v>
      </c>
      <c r="C123" s="15" t="s">
        <v>132</v>
      </c>
      <c r="D123" s="21" t="s">
        <v>135</v>
      </c>
      <c r="F123" s="18">
        <v>77.4</v>
      </c>
      <c r="G123" s="10">
        <f t="shared" si="1"/>
        <v>30.010000000000005</v>
      </c>
      <c r="H123" s="9">
        <v>10</v>
      </c>
    </row>
    <row r="124" spans="1:9" ht="12.75">
      <c r="A124" s="13">
        <v>119</v>
      </c>
      <c r="B124" s="9">
        <v>17</v>
      </c>
      <c r="C124" s="15" t="s">
        <v>158</v>
      </c>
      <c r="D124" s="21" t="s">
        <v>160</v>
      </c>
      <c r="F124" s="18">
        <v>80.59</v>
      </c>
      <c r="G124" s="10">
        <f t="shared" si="1"/>
        <v>33.2</v>
      </c>
      <c r="H124" s="9">
        <v>8</v>
      </c>
      <c r="I124" s="4" t="s">
        <v>247</v>
      </c>
    </row>
    <row r="125" spans="1:8" ht="12.75">
      <c r="A125" s="13">
        <v>120</v>
      </c>
      <c r="B125" s="26">
        <v>87</v>
      </c>
      <c r="C125" s="11" t="s">
        <v>237</v>
      </c>
      <c r="D125" s="12" t="s">
        <v>230</v>
      </c>
      <c r="E125" s="12"/>
      <c r="F125" s="27">
        <v>82.95</v>
      </c>
      <c r="G125" s="10">
        <f t="shared" si="1"/>
        <v>35.56</v>
      </c>
      <c r="H125" s="12" t="s">
        <v>242</v>
      </c>
    </row>
    <row r="126" spans="1:9" ht="12.75">
      <c r="A126" s="13">
        <v>121</v>
      </c>
      <c r="B126" s="9">
        <v>26</v>
      </c>
      <c r="C126" s="15" t="s">
        <v>155</v>
      </c>
      <c r="D126" s="21" t="s">
        <v>156</v>
      </c>
      <c r="F126" s="18">
        <v>84.66</v>
      </c>
      <c r="G126" s="10">
        <f t="shared" si="1"/>
        <v>37.269999999999996</v>
      </c>
      <c r="H126" s="9">
        <v>12</v>
      </c>
      <c r="I126" s="4" t="s">
        <v>247</v>
      </c>
    </row>
    <row r="127" spans="1:8" ht="12.75">
      <c r="A127" s="13">
        <v>123</v>
      </c>
      <c r="B127" s="9">
        <v>97</v>
      </c>
      <c r="C127" s="1" t="s">
        <v>237</v>
      </c>
      <c r="D127" s="4" t="s">
        <v>167</v>
      </c>
      <c r="E127" s="4"/>
      <c r="F127" s="10">
        <v>85.47</v>
      </c>
      <c r="G127" s="10">
        <f t="shared" si="1"/>
        <v>38.08</v>
      </c>
      <c r="H127" s="4" t="s">
        <v>243</v>
      </c>
    </row>
    <row r="128" spans="1:8" ht="12.75">
      <c r="A128" s="13">
        <v>124</v>
      </c>
      <c r="B128" s="9">
        <v>30</v>
      </c>
      <c r="C128" s="15" t="s">
        <v>150</v>
      </c>
      <c r="D128" s="21" t="s">
        <v>151</v>
      </c>
      <c r="F128" s="18">
        <v>85.84</v>
      </c>
      <c r="G128" s="10">
        <f t="shared" si="1"/>
        <v>38.45</v>
      </c>
      <c r="H128" s="9">
        <v>11</v>
      </c>
    </row>
    <row r="129" spans="1:8" ht="12.75">
      <c r="A129" s="13">
        <v>125</v>
      </c>
      <c r="B129" s="9">
        <v>14</v>
      </c>
      <c r="C129" s="15" t="s">
        <v>161</v>
      </c>
      <c r="D129" s="21" t="s">
        <v>86</v>
      </c>
      <c r="F129" s="18">
        <v>87.31</v>
      </c>
      <c r="G129" s="10">
        <f t="shared" si="1"/>
        <v>39.92</v>
      </c>
      <c r="H129" s="9">
        <v>10</v>
      </c>
    </row>
    <row r="130" spans="1:8" ht="12.75">
      <c r="A130" s="13">
        <v>126</v>
      </c>
      <c r="B130" s="9">
        <v>38</v>
      </c>
      <c r="C130" s="1" t="s">
        <v>79</v>
      </c>
      <c r="D130" s="4" t="s">
        <v>82</v>
      </c>
      <c r="E130" s="4"/>
      <c r="F130" s="10">
        <v>87.86</v>
      </c>
      <c r="G130" s="10">
        <f t="shared" si="1"/>
        <v>40.47</v>
      </c>
      <c r="H130" s="4" t="s">
        <v>75</v>
      </c>
    </row>
    <row r="131" spans="1:8" ht="12.75">
      <c r="A131" s="13">
        <v>127</v>
      </c>
      <c r="B131" s="9">
        <v>4</v>
      </c>
      <c r="C131" s="1" t="s">
        <v>30</v>
      </c>
      <c r="D131" s="4" t="s">
        <v>45</v>
      </c>
      <c r="E131" s="4"/>
      <c r="F131" s="10">
        <v>89.34</v>
      </c>
      <c r="G131" s="10">
        <f t="shared" si="1"/>
        <v>41.95</v>
      </c>
      <c r="H131" s="4" t="s">
        <v>183</v>
      </c>
    </row>
    <row r="132" spans="1:8" ht="12.75">
      <c r="A132" s="13">
        <v>128</v>
      </c>
      <c r="B132" s="26">
        <v>89</v>
      </c>
      <c r="C132" s="11" t="s">
        <v>196</v>
      </c>
      <c r="D132" s="12" t="s">
        <v>94</v>
      </c>
      <c r="E132" s="12"/>
      <c r="F132" s="27">
        <v>89.79</v>
      </c>
      <c r="G132" s="10">
        <f t="shared" si="1"/>
        <v>42.400000000000006</v>
      </c>
      <c r="H132" s="12" t="s">
        <v>242</v>
      </c>
    </row>
    <row r="133" spans="1:9" ht="12.75">
      <c r="A133" s="13" t="s">
        <v>288</v>
      </c>
      <c r="B133" s="9">
        <v>34</v>
      </c>
      <c r="C133" s="15" t="s">
        <v>122</v>
      </c>
      <c r="D133" s="21" t="s">
        <v>152</v>
      </c>
      <c r="F133" s="18">
        <v>90</v>
      </c>
      <c r="G133" s="10">
        <f t="shared" si="1"/>
        <v>42.61</v>
      </c>
      <c r="H133" s="9">
        <v>6</v>
      </c>
      <c r="I133" s="4" t="s">
        <v>247</v>
      </c>
    </row>
    <row r="134" spans="1:8" ht="12.75">
      <c r="A134" s="13" t="s">
        <v>288</v>
      </c>
      <c r="B134" s="9">
        <v>15</v>
      </c>
      <c r="C134" s="15" t="s">
        <v>161</v>
      </c>
      <c r="D134" s="21" t="s">
        <v>12</v>
      </c>
      <c r="F134" s="18">
        <v>90</v>
      </c>
      <c r="G134" s="10">
        <f t="shared" si="1"/>
        <v>42.61</v>
      </c>
      <c r="H134" s="9">
        <v>8</v>
      </c>
    </row>
    <row r="135" spans="1:8" ht="12.75">
      <c r="A135" s="13" t="s">
        <v>288</v>
      </c>
      <c r="B135" s="9">
        <v>13</v>
      </c>
      <c r="C135" s="15" t="s">
        <v>79</v>
      </c>
      <c r="D135" s="21" t="s">
        <v>99</v>
      </c>
      <c r="F135" s="18">
        <v>90</v>
      </c>
      <c r="G135" s="10">
        <f t="shared" si="1"/>
        <v>42.61</v>
      </c>
      <c r="H135" s="9">
        <v>9</v>
      </c>
    </row>
    <row r="136" spans="1:8" ht="12.75">
      <c r="A136" s="13" t="s">
        <v>288</v>
      </c>
      <c r="B136" s="9">
        <v>27</v>
      </c>
      <c r="C136" s="15" t="s">
        <v>97</v>
      </c>
      <c r="D136" s="21" t="s">
        <v>98</v>
      </c>
      <c r="F136" s="18">
        <v>90</v>
      </c>
      <c r="G136" s="10">
        <f aca="true" t="shared" si="2" ref="G136:G142">F136-47.39</f>
        <v>42.61</v>
      </c>
      <c r="H136" s="9">
        <v>9</v>
      </c>
    </row>
    <row r="137" spans="1:8" ht="12.75">
      <c r="A137" s="13" t="s">
        <v>288</v>
      </c>
      <c r="B137" s="9">
        <v>22</v>
      </c>
      <c r="C137" s="15" t="s">
        <v>91</v>
      </c>
      <c r="D137" s="21" t="s">
        <v>92</v>
      </c>
      <c r="F137" s="18">
        <v>90</v>
      </c>
      <c r="G137" s="10">
        <f t="shared" si="2"/>
        <v>42.61</v>
      </c>
      <c r="H137" s="9">
        <v>10</v>
      </c>
    </row>
    <row r="138" spans="1:9" ht="12.75">
      <c r="A138" s="13" t="s">
        <v>288</v>
      </c>
      <c r="B138" s="9">
        <v>43</v>
      </c>
      <c r="C138" s="15" t="s">
        <v>30</v>
      </c>
      <c r="D138" s="21" t="s">
        <v>60</v>
      </c>
      <c r="F138" s="18">
        <v>90</v>
      </c>
      <c r="G138" s="10">
        <f t="shared" si="2"/>
        <v>42.61</v>
      </c>
      <c r="H138" s="9">
        <v>11</v>
      </c>
      <c r="I138" s="4" t="s">
        <v>247</v>
      </c>
    </row>
    <row r="139" spans="1:8" ht="12.75">
      <c r="A139" s="13">
        <v>135</v>
      </c>
      <c r="B139" s="26">
        <v>48</v>
      </c>
      <c r="C139" s="11" t="s">
        <v>91</v>
      </c>
      <c r="D139" s="12" t="s">
        <v>119</v>
      </c>
      <c r="E139" s="12"/>
      <c r="F139" s="27">
        <v>94.84</v>
      </c>
      <c r="G139" s="10">
        <f t="shared" si="2"/>
        <v>47.45</v>
      </c>
      <c r="H139" s="12" t="s">
        <v>217</v>
      </c>
    </row>
    <row r="140" spans="1:8" ht="12.75">
      <c r="A140" s="13">
        <v>136</v>
      </c>
      <c r="B140" s="9">
        <v>20</v>
      </c>
      <c r="C140" s="1" t="s">
        <v>158</v>
      </c>
      <c r="D140" s="4" t="s">
        <v>210</v>
      </c>
      <c r="E140" s="4"/>
      <c r="F140" s="10">
        <v>95.31</v>
      </c>
      <c r="G140" s="10">
        <f t="shared" si="2"/>
        <v>47.92</v>
      </c>
      <c r="H140" s="4" t="s">
        <v>75</v>
      </c>
    </row>
    <row r="141" spans="1:8" ht="12.75">
      <c r="A141" s="13">
        <v>137</v>
      </c>
      <c r="B141" s="9">
        <v>76</v>
      </c>
      <c r="C141" s="15" t="s">
        <v>141</v>
      </c>
      <c r="D141" s="21" t="s">
        <v>100</v>
      </c>
      <c r="F141" s="18">
        <v>96.72</v>
      </c>
      <c r="G141" s="10">
        <f t="shared" si="2"/>
        <v>49.33</v>
      </c>
      <c r="H141" s="9">
        <v>15</v>
      </c>
    </row>
    <row r="142" spans="1:8" ht="12.75">
      <c r="A142" s="13">
        <v>138</v>
      </c>
      <c r="B142" s="9">
        <v>35</v>
      </c>
      <c r="C142" s="1" t="s">
        <v>211</v>
      </c>
      <c r="D142" s="4" t="s">
        <v>212</v>
      </c>
      <c r="E142" s="4"/>
      <c r="F142" s="10">
        <v>99.61</v>
      </c>
      <c r="G142" s="10">
        <f t="shared" si="2"/>
        <v>52.22</v>
      </c>
      <c r="H142" s="4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Mike Brennan</cp:lastModifiedBy>
  <cp:lastPrinted>2011-08-29T13:47:22Z</cp:lastPrinted>
  <dcterms:created xsi:type="dcterms:W3CDTF">2006-06-30T12:57:52Z</dcterms:created>
  <dcterms:modified xsi:type="dcterms:W3CDTF">2013-04-08T11:47:19Z</dcterms:modified>
  <cp:category/>
  <cp:version/>
  <cp:contentType/>
  <cp:contentStatus/>
</cp:coreProperties>
</file>